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30" yWindow="-15" windowWidth="10275" windowHeight="8160"/>
  </bookViews>
  <sheets>
    <sheet name="P" sheetId="5" r:id="rId1"/>
    <sheet name="Data" sheetId="7" r:id="rId2"/>
    <sheet name="Parámetros" sheetId="6" state="hidden" r:id="rId3"/>
  </sheets>
  <calcPr calcId="145621"/>
</workbook>
</file>

<file path=xl/calcChain.xml><?xml version="1.0" encoding="utf-8"?>
<calcChain xmlns="http://schemas.openxmlformats.org/spreadsheetml/2006/main">
  <c r="Q8" i="6" l="1"/>
  <c r="Q7" i="6"/>
  <c r="Q6" i="6"/>
  <c r="Q5" i="6"/>
  <c r="R2" i="6"/>
  <c r="U4" i="6" s="1"/>
  <c r="T4" i="6" s="1"/>
  <c r="S4" i="6" s="1"/>
  <c r="R4" i="6" s="1"/>
  <c r="R1" i="6"/>
  <c r="U3" i="6" s="1"/>
  <c r="U5" i="6" l="1"/>
  <c r="U6" i="6"/>
  <c r="U7" i="6"/>
  <c r="U8" i="6"/>
  <c r="T3" i="6"/>
  <c r="C6" i="5"/>
  <c r="D6" i="5"/>
  <c r="E6" i="5"/>
  <c r="B6" i="5"/>
  <c r="B7" i="5" l="1"/>
  <c r="S3" i="6"/>
  <c r="T6" i="6"/>
  <c r="T7" i="6"/>
  <c r="T8" i="6"/>
  <c r="T5" i="6"/>
  <c r="D7" i="5"/>
  <c r="C7" i="5"/>
  <c r="E7" i="5"/>
  <c r="R3" i="6" l="1"/>
  <c r="S5" i="6"/>
  <c r="S6" i="6"/>
  <c r="S7" i="6"/>
  <c r="S8" i="6"/>
  <c r="R6" i="6" l="1"/>
  <c r="R7" i="6"/>
  <c r="R8" i="6"/>
  <c r="R5" i="6"/>
</calcChain>
</file>

<file path=xl/sharedStrings.xml><?xml version="1.0" encoding="utf-8"?>
<sst xmlns="http://schemas.openxmlformats.org/spreadsheetml/2006/main" count="62" uniqueCount="18">
  <si>
    <t>MES</t>
  </si>
  <si>
    <t>%</t>
  </si>
  <si>
    <t>IMPORTE</t>
  </si>
  <si>
    <t>AÑO</t>
  </si>
  <si>
    <t>A</t>
  </si>
  <si>
    <t>B</t>
  </si>
  <si>
    <t>C</t>
  </si>
  <si>
    <t>D</t>
  </si>
  <si>
    <t>GRUPO</t>
  </si>
  <si>
    <t>ANÁLISIS DE VENTAS</t>
  </si>
  <si>
    <t>4 MESES ANTER</t>
  </si>
  <si>
    <t>ELABORADO POR</t>
  </si>
  <si>
    <t>ARCHIVO EXCEL E.I.R.L.</t>
  </si>
  <si>
    <t>Lima - Perú</t>
  </si>
  <si>
    <t>WWW.ARCHIVOEXCEL.COM</t>
  </si>
  <si>
    <t>SEDE</t>
  </si>
  <si>
    <t>DATOS</t>
  </si>
  <si>
    <t>Copyright©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</si>
</sst>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Font="1" applyBorder="1"/>
    <xf numFmtId="0" fontId="0" fillId="0" borderId="2" xfId="0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3" borderId="3" xfId="0" applyFont="1" applyFill="1" applyBorder="1"/>
    <xf numFmtId="0" fontId="0" fillId="3" borderId="4" xfId="0" applyFont="1" applyFill="1" applyBorder="1"/>
    <xf numFmtId="0" fontId="0" fillId="0" borderId="3" xfId="0" applyFont="1" applyBorder="1"/>
    <xf numFmtId="0" fontId="0" fillId="0" borderId="4" xfId="0" applyFont="1" applyBorder="1"/>
    <xf numFmtId="43" fontId="0" fillId="0" borderId="0" xfId="1" applyFont="1"/>
    <xf numFmtId="9" fontId="0" fillId="0" borderId="0" xfId="2" applyFont="1" applyAlignment="1">
      <alignment horizontal="center"/>
    </xf>
    <xf numFmtId="0" fontId="0" fillId="4" borderId="0" xfId="0" applyFill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4" fillId="0" borderId="0" xfId="0" applyFont="1"/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</cellXfs>
  <cellStyles count="3">
    <cellStyle name="Millares" xfId="1" builtinId="3"/>
    <cellStyle name="Normal" xfId="0" builtinId="0"/>
    <cellStyle name="Porcentaje" xfId="2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border outline="0">
        <right style="thin">
          <color theme="4" tint="0.3999755851924192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P!$A$6</c:f>
              <c:strCache>
                <c:ptCount val="1"/>
                <c:pt idx="0">
                  <c:v>IMPORTE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P!$B$5:$E$5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P!$B$6:$E$6</c:f>
              <c:numCache>
                <c:formatCode>_(* #,##0.00_);_(* \(#,##0.00\);_(* "-"??_);_(@_)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84129308836395456"/>
          <c:y val="0.40426691455234764"/>
          <c:w val="6.4262467191601044E-2"/>
          <c:h val="0.3348687664041994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8</xdr:row>
      <xdr:rowOff>171450</xdr:rowOff>
    </xdr:from>
    <xdr:to>
      <xdr:col>5</xdr:col>
      <xdr:colOff>695325</xdr:colOff>
      <xdr:row>23</xdr:row>
      <xdr:rowOff>57150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VENTAS" displayName="VENTAS" ref="A2:D38" totalsRowShown="0" headerRowDxfId="5" dataDxfId="4" tableBorderDxfId="3">
  <autoFilter ref="A2:D38"/>
  <tableColumns count="4">
    <tableColumn id="1" name="AÑO"/>
    <tableColumn id="2" name="MES" dataDxfId="2"/>
    <tableColumn id="3" name="GRUPO" dataDxfId="1"/>
    <tableColumn id="5" name="IMPOR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showGridLines="0" tabSelected="1" workbookViewId="0">
      <selection activeCell="N13" sqref="N13"/>
    </sheetView>
  </sheetViews>
  <sheetFormatPr baseColWidth="10" defaultRowHeight="15" x14ac:dyDescent="0.25"/>
  <cols>
    <col min="1" max="1" width="14.28515625" customWidth="1"/>
  </cols>
  <sheetData>
    <row r="1" spans="1:8" ht="33.75" x14ac:dyDescent="0.5">
      <c r="A1" s="14" t="s">
        <v>9</v>
      </c>
    </row>
    <row r="2" spans="1:8" x14ac:dyDescent="0.25">
      <c r="A2" t="s">
        <v>3</v>
      </c>
      <c r="B2">
        <v>2021</v>
      </c>
      <c r="H2" s="16" t="s">
        <v>11</v>
      </c>
    </row>
    <row r="3" spans="1:8" ht="21" x14ac:dyDescent="0.35">
      <c r="A3" t="s">
        <v>0</v>
      </c>
      <c r="B3">
        <v>3</v>
      </c>
      <c r="H3" s="17" t="s">
        <v>12</v>
      </c>
    </row>
    <row r="4" spans="1:8" x14ac:dyDescent="0.25">
      <c r="H4" s="15" t="s">
        <v>13</v>
      </c>
    </row>
    <row r="5" spans="1:8" x14ac:dyDescent="0.25">
      <c r="A5" t="s">
        <v>8</v>
      </c>
      <c r="B5" s="11" t="s">
        <v>4</v>
      </c>
      <c r="C5" s="11" t="s">
        <v>5</v>
      </c>
      <c r="D5" s="11" t="s">
        <v>6</v>
      </c>
      <c r="E5" s="11" t="s">
        <v>7</v>
      </c>
      <c r="H5" s="15" t="s">
        <v>17</v>
      </c>
    </row>
    <row r="6" spans="1:8" x14ac:dyDescent="0.25">
      <c r="A6" t="s">
        <v>2</v>
      </c>
      <c r="B6" s="9">
        <f>SUMIFS(Data!$D:$D,Data!$A:$A,P!$B$2,Data!$B:$B,P!$B$3,Data!$C:$C,P!B$5)</f>
        <v>1000</v>
      </c>
      <c r="C6" s="9">
        <f>SUMIFS(Data!$D:$D,Data!$A:$A,P!$B$2,Data!$B:$B,P!$B$3,Data!$C:$C,P!C$5)</f>
        <v>2000</v>
      </c>
      <c r="D6" s="9">
        <f>SUMIFS(Data!$D:$D,Data!$A:$A,P!$B$2,Data!$B:$B,P!$B$3,Data!$C:$C,P!D$5)</f>
        <v>3000</v>
      </c>
      <c r="E6" s="9">
        <f>SUMIFS(Data!$D:$D,Data!$A:$A,P!$B$2,Data!$B:$B,P!$B$3,Data!$C:$C,P!E$5)</f>
        <v>4000</v>
      </c>
      <c r="H6" s="18" t="s">
        <v>14</v>
      </c>
    </row>
    <row r="7" spans="1:8" x14ac:dyDescent="0.25">
      <c r="A7" t="s">
        <v>1</v>
      </c>
      <c r="B7" s="10">
        <f>IFERROR(B6/SUM($B6:$E6),0)</f>
        <v>0.1</v>
      </c>
      <c r="C7" s="10">
        <f>IFERROR(C6/SUM($B6:$E6),0)</f>
        <v>0.2</v>
      </c>
      <c r="D7" s="10">
        <f>IFERROR(D6/SUM($B6:$E6),0)</f>
        <v>0.3</v>
      </c>
      <c r="E7" s="10">
        <f>IFERROR(E6/SUM($B6:$E6),0)</f>
        <v>0.4</v>
      </c>
    </row>
    <row r="8" spans="1:8" x14ac:dyDescent="0.25">
      <c r="A8" t="s">
        <v>10</v>
      </c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OFFSET(Parámetros!$A$3,0,0,COUNTA(Parámetros!$A:$A),1)</xm:f>
          </x14:formula1>
          <xm:sqref>B2</xm:sqref>
        </x14:dataValidation>
        <x14:dataValidation type="list" allowBlank="1" showInputMessage="1" showErrorMessage="1">
          <x14:formula1>
            <xm:f>OFFSET(Parámetros!$C$3,0,0,COUNTA(Parámetros!$C:$C),1)</xm:f>
          </x14:formula1>
          <xm:sqref>B3</xm:sqref>
        </x14:dataValidation>
      </x14:dataValidations>
    </ex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3" tint="0.39997558519241921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Parámetros!R5:U5</xm:f>
              <xm:sqref>B8</xm:sqref>
            </x14:sparkline>
          </x14:sparklines>
        </x14:sparklineGroup>
        <x14:sparklineGroup type="column" displayEmptyCellsAs="gap">
          <x14:colorSeries rgb="FF92D05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Parámetros!R6:U6</xm:f>
              <xm:sqref>C8</xm:sqref>
            </x14:sparkline>
          </x14:sparklines>
        </x14:sparklineGroup>
        <x14:sparklineGroup type="column" displayEmptyCellsAs="gap">
          <x14:colorSeries rgb="FFFF000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Parámetros!R7:U7</xm:f>
              <xm:sqref>D8</xm:sqref>
            </x14:sparkline>
          </x14:sparklines>
        </x14:sparklineGroup>
        <x14:sparklineGroup type="column" displayEmptyCellsAs="gap">
          <x14:colorSeries theme="2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Parámetros!R8:U8</xm:f>
              <xm:sqref>E8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pane ySplit="2" topLeftCell="A3" activePane="bottomLeft" state="frozenSplit"/>
      <selection pane="bottomLeft" activeCell="G9" sqref="G9"/>
    </sheetView>
  </sheetViews>
  <sheetFormatPr baseColWidth="10" defaultRowHeight="15" x14ac:dyDescent="0.25"/>
  <cols>
    <col min="1" max="1" width="7.28515625" customWidth="1"/>
    <col min="2" max="2" width="8.42578125" customWidth="1"/>
    <col min="3" max="3" width="38.7109375" customWidth="1"/>
  </cols>
  <sheetData>
    <row r="1" spans="1:4" x14ac:dyDescent="0.25">
      <c r="A1" t="s">
        <v>16</v>
      </c>
    </row>
    <row r="2" spans="1:4" x14ac:dyDescent="0.25">
      <c r="A2" t="s">
        <v>3</v>
      </c>
      <c r="B2" s="3" t="s">
        <v>0</v>
      </c>
      <c r="C2" s="4" t="s">
        <v>8</v>
      </c>
      <c r="D2" s="4" t="s">
        <v>2</v>
      </c>
    </row>
    <row r="3" spans="1:4" x14ac:dyDescent="0.25">
      <c r="A3">
        <v>2020</v>
      </c>
      <c r="B3" s="5">
        <v>10</v>
      </c>
      <c r="C3" s="6" t="s">
        <v>4</v>
      </c>
      <c r="D3" s="6">
        <v>150</v>
      </c>
    </row>
    <row r="4" spans="1:4" x14ac:dyDescent="0.25">
      <c r="A4">
        <v>2020</v>
      </c>
      <c r="B4" s="7">
        <v>10</v>
      </c>
      <c r="C4" s="8" t="s">
        <v>5</v>
      </c>
      <c r="D4" s="8">
        <v>250</v>
      </c>
    </row>
    <row r="5" spans="1:4" x14ac:dyDescent="0.25">
      <c r="A5">
        <v>2020</v>
      </c>
      <c r="B5" s="5">
        <v>10</v>
      </c>
      <c r="C5" s="6" t="s">
        <v>6</v>
      </c>
      <c r="D5" s="6">
        <v>350</v>
      </c>
    </row>
    <row r="6" spans="1:4" x14ac:dyDescent="0.25">
      <c r="A6">
        <v>2020</v>
      </c>
      <c r="B6" s="7">
        <v>10</v>
      </c>
      <c r="C6" s="8" t="s">
        <v>7</v>
      </c>
      <c r="D6" s="8">
        <v>450</v>
      </c>
    </row>
    <row r="7" spans="1:4" x14ac:dyDescent="0.25">
      <c r="A7">
        <v>2020</v>
      </c>
      <c r="B7" s="5">
        <v>11</v>
      </c>
      <c r="C7" s="6" t="s">
        <v>4</v>
      </c>
      <c r="D7" s="6">
        <v>1500</v>
      </c>
    </row>
    <row r="8" spans="1:4" x14ac:dyDescent="0.25">
      <c r="A8">
        <v>2020</v>
      </c>
      <c r="B8" s="7">
        <v>11</v>
      </c>
      <c r="C8" s="8" t="s">
        <v>5</v>
      </c>
      <c r="D8" s="8">
        <v>2500</v>
      </c>
    </row>
    <row r="9" spans="1:4" x14ac:dyDescent="0.25">
      <c r="A9">
        <v>2020</v>
      </c>
      <c r="B9" s="5">
        <v>11</v>
      </c>
      <c r="C9" s="6" t="s">
        <v>6</v>
      </c>
      <c r="D9" s="6">
        <v>3500</v>
      </c>
    </row>
    <row r="10" spans="1:4" x14ac:dyDescent="0.25">
      <c r="A10">
        <v>2020</v>
      </c>
      <c r="B10" s="7">
        <v>11</v>
      </c>
      <c r="C10" s="8" t="s">
        <v>7</v>
      </c>
      <c r="D10" s="8">
        <v>4500</v>
      </c>
    </row>
    <row r="11" spans="1:4" x14ac:dyDescent="0.25">
      <c r="A11">
        <v>2020</v>
      </c>
      <c r="B11" s="5">
        <v>12</v>
      </c>
      <c r="C11" s="6" t="s">
        <v>4</v>
      </c>
      <c r="D11" s="6">
        <v>15000</v>
      </c>
    </row>
    <row r="12" spans="1:4" x14ac:dyDescent="0.25">
      <c r="A12">
        <v>2020</v>
      </c>
      <c r="B12" s="7">
        <v>12</v>
      </c>
      <c r="C12" s="8" t="s">
        <v>5</v>
      </c>
      <c r="D12" s="8">
        <v>25000</v>
      </c>
    </row>
    <row r="13" spans="1:4" x14ac:dyDescent="0.25">
      <c r="A13">
        <v>2020</v>
      </c>
      <c r="B13" s="5">
        <v>12</v>
      </c>
      <c r="C13" s="6" t="s">
        <v>6</v>
      </c>
      <c r="D13" s="6">
        <v>35000</v>
      </c>
    </row>
    <row r="14" spans="1:4" x14ac:dyDescent="0.25">
      <c r="A14">
        <v>2020</v>
      </c>
      <c r="B14" s="7">
        <v>12</v>
      </c>
      <c r="C14" s="8" t="s">
        <v>7</v>
      </c>
      <c r="D14" s="8">
        <v>45000</v>
      </c>
    </row>
    <row r="15" spans="1:4" x14ac:dyDescent="0.25">
      <c r="A15">
        <v>2021</v>
      </c>
      <c r="B15" s="5">
        <v>1</v>
      </c>
      <c r="C15" s="6" t="s">
        <v>4</v>
      </c>
      <c r="D15" s="6">
        <v>10</v>
      </c>
    </row>
    <row r="16" spans="1:4" x14ac:dyDescent="0.25">
      <c r="A16">
        <v>2021</v>
      </c>
      <c r="B16" s="7">
        <v>1</v>
      </c>
      <c r="C16" s="8" t="s">
        <v>5</v>
      </c>
      <c r="D16" s="8">
        <v>20</v>
      </c>
    </row>
    <row r="17" spans="1:4" x14ac:dyDescent="0.25">
      <c r="A17">
        <v>2021</v>
      </c>
      <c r="B17" s="5">
        <v>1</v>
      </c>
      <c r="C17" s="6" t="s">
        <v>6</v>
      </c>
      <c r="D17" s="6">
        <v>30</v>
      </c>
    </row>
    <row r="18" spans="1:4" x14ac:dyDescent="0.25">
      <c r="A18">
        <v>2021</v>
      </c>
      <c r="B18" s="7">
        <v>1</v>
      </c>
      <c r="C18" s="8" t="s">
        <v>7</v>
      </c>
      <c r="D18" s="8">
        <v>40</v>
      </c>
    </row>
    <row r="19" spans="1:4" x14ac:dyDescent="0.25">
      <c r="A19">
        <v>2021</v>
      </c>
      <c r="B19" s="5">
        <v>2</v>
      </c>
      <c r="C19" s="6" t="s">
        <v>4</v>
      </c>
      <c r="D19" s="6">
        <v>100</v>
      </c>
    </row>
    <row r="20" spans="1:4" x14ac:dyDescent="0.25">
      <c r="A20">
        <v>2021</v>
      </c>
      <c r="B20" s="7">
        <v>2</v>
      </c>
      <c r="C20" s="8" t="s">
        <v>5</v>
      </c>
      <c r="D20" s="8">
        <v>200</v>
      </c>
    </row>
    <row r="21" spans="1:4" x14ac:dyDescent="0.25">
      <c r="A21">
        <v>2021</v>
      </c>
      <c r="B21" s="5">
        <v>2</v>
      </c>
      <c r="C21" s="6" t="s">
        <v>6</v>
      </c>
      <c r="D21" s="6">
        <v>300</v>
      </c>
    </row>
    <row r="22" spans="1:4" x14ac:dyDescent="0.25">
      <c r="A22">
        <v>2021</v>
      </c>
      <c r="B22" s="7">
        <v>2</v>
      </c>
      <c r="C22" s="8" t="s">
        <v>7</v>
      </c>
      <c r="D22" s="8">
        <v>400</v>
      </c>
    </row>
    <row r="23" spans="1:4" x14ac:dyDescent="0.25">
      <c r="A23">
        <v>2021</v>
      </c>
      <c r="B23" s="5">
        <v>3</v>
      </c>
      <c r="C23" s="6" t="s">
        <v>4</v>
      </c>
      <c r="D23" s="6">
        <v>1000</v>
      </c>
    </row>
    <row r="24" spans="1:4" x14ac:dyDescent="0.25">
      <c r="A24">
        <v>2021</v>
      </c>
      <c r="B24" s="7">
        <v>3</v>
      </c>
      <c r="C24" s="8" t="s">
        <v>5</v>
      </c>
      <c r="D24" s="8">
        <v>2000</v>
      </c>
    </row>
    <row r="25" spans="1:4" x14ac:dyDescent="0.25">
      <c r="A25">
        <v>2021</v>
      </c>
      <c r="B25" s="5">
        <v>3</v>
      </c>
      <c r="C25" s="6" t="s">
        <v>6</v>
      </c>
      <c r="D25" s="6">
        <v>3000</v>
      </c>
    </row>
    <row r="26" spans="1:4" x14ac:dyDescent="0.25">
      <c r="A26">
        <v>2021</v>
      </c>
      <c r="B26" s="7">
        <v>3</v>
      </c>
      <c r="C26" s="8" t="s">
        <v>7</v>
      </c>
      <c r="D26" s="8">
        <v>4000</v>
      </c>
    </row>
    <row r="27" spans="1:4" x14ac:dyDescent="0.25">
      <c r="A27">
        <v>2021</v>
      </c>
      <c r="B27" s="5">
        <v>4</v>
      </c>
      <c r="C27" s="6" t="s">
        <v>4</v>
      </c>
      <c r="D27" s="6">
        <v>10000</v>
      </c>
    </row>
    <row r="28" spans="1:4" x14ac:dyDescent="0.25">
      <c r="A28">
        <v>2021</v>
      </c>
      <c r="B28" s="7">
        <v>4</v>
      </c>
      <c r="C28" s="8" t="s">
        <v>5</v>
      </c>
      <c r="D28" s="8">
        <v>20000</v>
      </c>
    </row>
    <row r="29" spans="1:4" x14ac:dyDescent="0.25">
      <c r="A29">
        <v>2021</v>
      </c>
      <c r="B29" s="5">
        <v>4</v>
      </c>
      <c r="C29" s="6" t="s">
        <v>6</v>
      </c>
      <c r="D29" s="6">
        <v>30000</v>
      </c>
    </row>
    <row r="30" spans="1:4" x14ac:dyDescent="0.25">
      <c r="A30">
        <v>2021</v>
      </c>
      <c r="B30" s="7">
        <v>4</v>
      </c>
      <c r="C30" s="8" t="s">
        <v>7</v>
      </c>
      <c r="D30" s="8">
        <v>40000</v>
      </c>
    </row>
    <row r="31" spans="1:4" x14ac:dyDescent="0.25">
      <c r="A31">
        <v>2021</v>
      </c>
      <c r="B31" s="5">
        <v>5</v>
      </c>
      <c r="C31" s="6" t="s">
        <v>4</v>
      </c>
      <c r="D31" s="6">
        <v>100000</v>
      </c>
    </row>
    <row r="32" spans="1:4" x14ac:dyDescent="0.25">
      <c r="A32">
        <v>2021</v>
      </c>
      <c r="B32" s="7">
        <v>5</v>
      </c>
      <c r="C32" s="8" t="s">
        <v>5</v>
      </c>
      <c r="D32" s="8">
        <v>200000</v>
      </c>
    </row>
    <row r="33" spans="1:4" x14ac:dyDescent="0.25">
      <c r="A33">
        <v>2021</v>
      </c>
      <c r="B33" s="5">
        <v>5</v>
      </c>
      <c r="C33" s="6" t="s">
        <v>6</v>
      </c>
      <c r="D33" s="6">
        <v>300000</v>
      </c>
    </row>
    <row r="34" spans="1:4" x14ac:dyDescent="0.25">
      <c r="A34">
        <v>2021</v>
      </c>
      <c r="B34" s="1">
        <v>5</v>
      </c>
      <c r="C34" s="8" t="s">
        <v>7</v>
      </c>
      <c r="D34" s="2">
        <v>400000</v>
      </c>
    </row>
    <row r="35" spans="1:4" x14ac:dyDescent="0.25">
      <c r="A35">
        <v>2021</v>
      </c>
      <c r="B35" s="12">
        <v>6</v>
      </c>
      <c r="C35" s="13" t="s">
        <v>4</v>
      </c>
      <c r="D35" s="13">
        <v>1010</v>
      </c>
    </row>
    <row r="36" spans="1:4" x14ac:dyDescent="0.25">
      <c r="A36">
        <v>2021</v>
      </c>
      <c r="B36" s="12">
        <v>6</v>
      </c>
      <c r="C36" s="13" t="s">
        <v>5</v>
      </c>
      <c r="D36" s="13">
        <v>2020</v>
      </c>
    </row>
    <row r="37" spans="1:4" x14ac:dyDescent="0.25">
      <c r="A37">
        <v>2021</v>
      </c>
      <c r="B37" s="12">
        <v>6</v>
      </c>
      <c r="C37" s="13" t="s">
        <v>6</v>
      </c>
      <c r="D37" s="13">
        <v>3030</v>
      </c>
    </row>
    <row r="38" spans="1:4" x14ac:dyDescent="0.25">
      <c r="A38">
        <v>2021</v>
      </c>
      <c r="B38" s="12">
        <v>6</v>
      </c>
      <c r="C38" s="13" t="s">
        <v>7</v>
      </c>
      <c r="D38" s="13">
        <v>4040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P!$B$5:$E$5</xm:f>
          </x14:formula1>
          <xm:sqref>C3:C38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opLeftCell="K1" workbookViewId="0">
      <selection activeCell="O14" sqref="O14"/>
    </sheetView>
  </sheetViews>
  <sheetFormatPr baseColWidth="10" defaultRowHeight="15" x14ac:dyDescent="0.25"/>
  <cols>
    <col min="1" max="1" width="7.7109375" customWidth="1"/>
    <col min="2" max="2" width="4.85546875" customWidth="1"/>
    <col min="3" max="3" width="6.7109375" customWidth="1"/>
    <col min="4" max="4" width="4.7109375" customWidth="1"/>
    <col min="5" max="15" width="11.5703125" customWidth="1"/>
  </cols>
  <sheetData>
    <row r="1" spans="1:21" x14ac:dyDescent="0.25">
      <c r="Q1" t="s">
        <v>3</v>
      </c>
      <c r="R1">
        <f>P!B2</f>
        <v>2021</v>
      </c>
      <c r="S1" t="s">
        <v>15</v>
      </c>
    </row>
    <row r="2" spans="1:21" x14ac:dyDescent="0.25">
      <c r="A2" t="s">
        <v>3</v>
      </c>
      <c r="C2" t="s">
        <v>0</v>
      </c>
      <c r="Q2" t="s">
        <v>0</v>
      </c>
      <c r="R2">
        <f>P!B3</f>
        <v>3</v>
      </c>
    </row>
    <row r="3" spans="1:21" x14ac:dyDescent="0.25">
      <c r="A3">
        <v>2021</v>
      </c>
      <c r="C3">
        <v>1</v>
      </c>
      <c r="R3">
        <f>IF(S4=1,S3-1,S3)</f>
        <v>2020</v>
      </c>
      <c r="S3">
        <f>IF(T4=1,T3-1,T3)</f>
        <v>2021</v>
      </c>
      <c r="T3">
        <f>IF(U4=1,U3-1,U3)</f>
        <v>2021</v>
      </c>
      <c r="U3">
        <f>R1</f>
        <v>2021</v>
      </c>
    </row>
    <row r="4" spans="1:21" x14ac:dyDescent="0.25">
      <c r="A4">
        <v>2022</v>
      </c>
      <c r="C4">
        <v>2</v>
      </c>
      <c r="R4">
        <f>IF(S4=1,12,S4-1)</f>
        <v>12</v>
      </c>
      <c r="S4">
        <f>IF(T4=1,12,T4-1)</f>
        <v>1</v>
      </c>
      <c r="T4">
        <f>IF(U4=1,12,U4-1)</f>
        <v>2</v>
      </c>
      <c r="U4">
        <f>R2</f>
        <v>3</v>
      </c>
    </row>
    <row r="5" spans="1:21" x14ac:dyDescent="0.25">
      <c r="A5">
        <v>2023</v>
      </c>
      <c r="C5">
        <v>3</v>
      </c>
      <c r="Q5" t="str">
        <f>P!B5</f>
        <v>A</v>
      </c>
      <c r="R5" s="9">
        <f>SUMIFS(Data!$D:$D,Data!$A:$A,Parámetros!R$3,Data!$B:$B,Parámetros!R$4,Data!$C:$C,Parámetros!$Q5)</f>
        <v>15000</v>
      </c>
      <c r="S5" s="9">
        <f>SUMIFS(Data!$D:$D,Data!$A:$A,Parámetros!S$3,Data!$B:$B,Parámetros!S$4,Data!$C:$C,Parámetros!$Q5)</f>
        <v>10</v>
      </c>
      <c r="T5" s="9">
        <f>SUMIFS(Data!$D:$D,Data!$A:$A,Parámetros!T$3,Data!$B:$B,Parámetros!T$4,Data!$C:$C,Parámetros!$Q5)</f>
        <v>100</v>
      </c>
      <c r="U5" s="9">
        <f>SUMIFS(Data!$D:$D,Data!$A:$A,Parámetros!U$3,Data!$B:$B,Parámetros!U$4,Data!$C:$C,Parámetros!$Q5)</f>
        <v>1000</v>
      </c>
    </row>
    <row r="6" spans="1:21" x14ac:dyDescent="0.25">
      <c r="A6">
        <v>2024</v>
      </c>
      <c r="C6">
        <v>4</v>
      </c>
      <c r="Q6" t="str">
        <f>P!C5</f>
        <v>B</v>
      </c>
      <c r="R6" s="9">
        <f>SUMIFS(Data!$D:$D,Data!$A:$A,Parámetros!R$3,Data!$B:$B,Parámetros!R$4,Data!$C:$C,Parámetros!$Q6)</f>
        <v>25000</v>
      </c>
      <c r="S6" s="9">
        <f>SUMIFS(Data!$D:$D,Data!$A:$A,Parámetros!S$3,Data!$B:$B,Parámetros!S$4,Data!$C:$C,Parámetros!$Q6)</f>
        <v>20</v>
      </c>
      <c r="T6" s="9">
        <f>SUMIFS(Data!$D:$D,Data!$A:$A,Parámetros!T$3,Data!$B:$B,Parámetros!T$4,Data!$C:$C,Parámetros!$Q6)</f>
        <v>200</v>
      </c>
      <c r="U6" s="9">
        <f>SUMIFS(Data!$D:$D,Data!$A:$A,Parámetros!U$3,Data!$B:$B,Parámetros!U$4,Data!$C:$C,Parámetros!$Q6)</f>
        <v>2000</v>
      </c>
    </row>
    <row r="7" spans="1:21" x14ac:dyDescent="0.25">
      <c r="C7">
        <v>5</v>
      </c>
      <c r="Q7" t="str">
        <f>P!D5</f>
        <v>C</v>
      </c>
      <c r="R7" s="9">
        <f>SUMIFS(Data!$D:$D,Data!$A:$A,Parámetros!R$3,Data!$B:$B,Parámetros!R$4,Data!$C:$C,Parámetros!$Q7)</f>
        <v>35000</v>
      </c>
      <c r="S7" s="9">
        <f>SUMIFS(Data!$D:$D,Data!$A:$A,Parámetros!S$3,Data!$B:$B,Parámetros!S$4,Data!$C:$C,Parámetros!$Q7)</f>
        <v>30</v>
      </c>
      <c r="T7" s="9">
        <f>SUMIFS(Data!$D:$D,Data!$A:$A,Parámetros!T$3,Data!$B:$B,Parámetros!T$4,Data!$C:$C,Parámetros!$Q7)</f>
        <v>300</v>
      </c>
      <c r="U7" s="9">
        <f>SUMIFS(Data!$D:$D,Data!$A:$A,Parámetros!U$3,Data!$B:$B,Parámetros!U$4,Data!$C:$C,Parámetros!$Q7)</f>
        <v>3000</v>
      </c>
    </row>
    <row r="8" spans="1:21" x14ac:dyDescent="0.25">
      <c r="C8">
        <v>6</v>
      </c>
      <c r="Q8" t="str">
        <f>P!E5</f>
        <v>D</v>
      </c>
      <c r="R8" s="9">
        <f>SUMIFS(Data!$D:$D,Data!$A:$A,Parámetros!R$3,Data!$B:$B,Parámetros!R$4,Data!$C:$C,Parámetros!$Q8)</f>
        <v>45000</v>
      </c>
      <c r="S8" s="9">
        <f>SUMIFS(Data!$D:$D,Data!$A:$A,Parámetros!S$3,Data!$B:$B,Parámetros!S$4,Data!$C:$C,Parámetros!$Q8)</f>
        <v>40</v>
      </c>
      <c r="T8" s="9">
        <f>SUMIFS(Data!$D:$D,Data!$A:$A,Parámetros!T$3,Data!$B:$B,Parámetros!T$4,Data!$C:$C,Parámetros!$Q8)</f>
        <v>400</v>
      </c>
      <c r="U8" s="9">
        <f>SUMIFS(Data!$D:$D,Data!$A:$A,Parámetros!U$3,Data!$B:$B,Parámetros!U$4,Data!$C:$C,Parámetros!$Q8)</f>
        <v>4000</v>
      </c>
    </row>
    <row r="9" spans="1:21" x14ac:dyDescent="0.25">
      <c r="C9">
        <v>7</v>
      </c>
    </row>
    <row r="10" spans="1:21" x14ac:dyDescent="0.25">
      <c r="C10">
        <v>8</v>
      </c>
    </row>
    <row r="11" spans="1:21" x14ac:dyDescent="0.25">
      <c r="C11">
        <v>9</v>
      </c>
    </row>
    <row r="12" spans="1:21" x14ac:dyDescent="0.25">
      <c r="C12">
        <v>10</v>
      </c>
    </row>
    <row r="13" spans="1:21" x14ac:dyDescent="0.25">
      <c r="C13">
        <v>11</v>
      </c>
    </row>
    <row r="14" spans="1:21" x14ac:dyDescent="0.25">
      <c r="C14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</vt:lpstr>
      <vt:lpstr>Data</vt:lpstr>
      <vt:lpstr>Parámetros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2021-11-29T16:31:18Z</dcterms:created>
  <dcterms:modified xsi:type="dcterms:W3CDTF">2022-04-04T16:33:43Z</dcterms:modified>
</cp:coreProperties>
</file>