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B7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B6" i="1"/>
  <c r="E9" i="1"/>
  <c r="G9" i="1" l="1"/>
  <c r="B8" i="1"/>
  <c r="H9" i="1" s="1"/>
  <c r="F9" i="1" s="1"/>
  <c r="E10" i="1" s="1"/>
  <c r="H10" i="1" s="1"/>
  <c r="G10" i="1" l="1"/>
  <c r="F10" i="1" s="1"/>
  <c r="E11" i="1" s="1"/>
  <c r="G11" i="1" l="1"/>
  <c r="H11" i="1" l="1"/>
  <c r="F11" i="1" l="1"/>
  <c r="E12" i="1" s="1"/>
  <c r="G12" i="1" s="1"/>
  <c r="H12" i="1" l="1"/>
  <c r="F12" i="1" s="1"/>
  <c r="E13" i="1" l="1"/>
  <c r="G13" i="1" l="1"/>
  <c r="H13" i="1"/>
  <c r="F13" i="1" l="1"/>
  <c r="E14" i="1" s="1"/>
  <c r="G14" i="1" l="1"/>
  <c r="H14" i="1"/>
  <c r="F14" i="1" l="1"/>
  <c r="E15" i="1" s="1"/>
  <c r="G15" i="1" l="1"/>
  <c r="H15" i="1"/>
  <c r="F15" i="1" l="1"/>
  <c r="E16" i="1" s="1"/>
  <c r="G16" i="1" l="1"/>
  <c r="H16" i="1"/>
  <c r="F16" i="1" s="1"/>
  <c r="E17" i="1" l="1"/>
  <c r="G17" i="1" l="1"/>
  <c r="H17" i="1"/>
  <c r="F17" i="1" l="1"/>
  <c r="E18" i="1" s="1"/>
  <c r="G18" i="1" l="1"/>
  <c r="H18" i="1"/>
  <c r="F18" i="1" l="1"/>
  <c r="E19" i="1" s="1"/>
  <c r="G19" i="1" l="1"/>
  <c r="H19" i="1"/>
  <c r="F19" i="1" l="1"/>
  <c r="E20" i="1" s="1"/>
  <c r="G20" i="1" l="1"/>
  <c r="H20" i="1"/>
  <c r="F20" i="1" l="1"/>
  <c r="E21" i="1" s="1"/>
  <c r="G21" i="1" l="1"/>
  <c r="H21" i="1"/>
  <c r="F21" i="1" s="1"/>
  <c r="E22" i="1" s="1"/>
  <c r="G22" i="1" l="1"/>
  <c r="H22" i="1"/>
  <c r="F22" i="1" s="1"/>
  <c r="E23" i="1" s="1"/>
  <c r="G23" i="1" l="1"/>
  <c r="H23" i="1"/>
  <c r="F23" i="1" s="1"/>
  <c r="E24" i="1" s="1"/>
  <c r="G24" i="1" l="1"/>
  <c r="H24" i="1"/>
  <c r="F24" i="1" s="1"/>
  <c r="E25" i="1" s="1"/>
  <c r="G25" i="1" l="1"/>
  <c r="H25" i="1"/>
  <c r="F25" i="1" l="1"/>
  <c r="E26" i="1" s="1"/>
  <c r="G26" i="1" s="1"/>
  <c r="H26" i="1" l="1"/>
  <c r="F26" i="1" s="1"/>
  <c r="E27" i="1" s="1"/>
  <c r="G27" i="1" s="1"/>
  <c r="H27" i="1" l="1"/>
  <c r="F27" i="1" s="1"/>
  <c r="E28" i="1" s="1"/>
  <c r="H28" i="1" l="1"/>
  <c r="G28" i="1"/>
  <c r="F28" i="1" l="1"/>
  <c r="E29" i="1" s="1"/>
  <c r="G29" i="1" s="1"/>
  <c r="H29" i="1" l="1"/>
  <c r="F29" i="1" s="1"/>
  <c r="E30" i="1" s="1"/>
  <c r="G30" i="1" s="1"/>
  <c r="H30" i="1" l="1"/>
  <c r="F30" i="1" s="1"/>
  <c r="E31" i="1" s="1"/>
  <c r="G31" i="1" l="1"/>
  <c r="H31" i="1"/>
  <c r="F31" i="1" s="1"/>
  <c r="E32" i="1" s="1"/>
  <c r="G32" i="1" s="1"/>
  <c r="H32" i="1" l="1"/>
  <c r="F32" i="1" s="1"/>
  <c r="E33" i="1" s="1"/>
  <c r="G33" i="1" s="1"/>
  <c r="H33" i="1" l="1"/>
  <c r="F33" i="1" s="1"/>
  <c r="E34" i="1" s="1"/>
  <c r="H34" i="1" s="1"/>
  <c r="G34" i="1" l="1"/>
  <c r="F34" i="1" s="1"/>
  <c r="E35" i="1" s="1"/>
  <c r="G35" i="1" s="1"/>
  <c r="H35" i="1" l="1"/>
  <c r="F35" i="1" s="1"/>
  <c r="E36" i="1" s="1"/>
  <c r="H36" i="1" s="1"/>
  <c r="G36" i="1" l="1"/>
  <c r="F36" i="1" s="1"/>
  <c r="E37" i="1" s="1"/>
  <c r="H37" i="1" s="1"/>
  <c r="G37" i="1" l="1"/>
  <c r="F37" i="1" s="1"/>
  <c r="E38" i="1" s="1"/>
  <c r="G38" i="1" l="1"/>
  <c r="H38" i="1"/>
  <c r="F38" i="1" l="1"/>
  <c r="E39" i="1" s="1"/>
  <c r="G39" i="1" s="1"/>
  <c r="H39" i="1" l="1"/>
  <c r="F39" i="1" s="1"/>
  <c r="E40" i="1" s="1"/>
  <c r="H40" i="1" s="1"/>
  <c r="G40" i="1" l="1"/>
  <c r="F40" i="1" s="1"/>
  <c r="E41" i="1" s="1"/>
  <c r="G41" i="1" s="1"/>
  <c r="H41" i="1" l="1"/>
  <c r="F41" i="1" s="1"/>
  <c r="E42" i="1" s="1"/>
  <c r="G42" i="1" s="1"/>
  <c r="H42" i="1" l="1"/>
  <c r="F42" i="1" s="1"/>
  <c r="E43" i="1" s="1"/>
  <c r="G43" i="1" s="1"/>
  <c r="H43" i="1" l="1"/>
  <c r="F43" i="1" s="1"/>
  <c r="E44" i="1" s="1"/>
  <c r="H44" i="1" s="1"/>
  <c r="G44" i="1" l="1"/>
  <c r="F44" i="1" s="1"/>
  <c r="E45" i="1" s="1"/>
  <c r="H45" i="1" s="1"/>
  <c r="G45" i="1" l="1"/>
  <c r="F45" i="1" s="1"/>
  <c r="E46" i="1" s="1"/>
  <c r="G46" i="1" s="1"/>
  <c r="H46" i="1" l="1"/>
  <c r="F46" i="1" s="1"/>
  <c r="E47" i="1" s="1"/>
  <c r="G47" i="1" s="1"/>
  <c r="H47" i="1" l="1"/>
  <c r="F47" i="1" s="1"/>
  <c r="E48" i="1" s="1"/>
  <c r="G48" i="1" s="1"/>
  <c r="H48" i="1" l="1"/>
  <c r="F48" i="1" s="1"/>
  <c r="E49" i="1" s="1"/>
  <c r="H49" i="1" s="1"/>
  <c r="G49" i="1" l="1"/>
  <c r="F49" i="1" s="1"/>
  <c r="E50" i="1" s="1"/>
  <c r="G50" i="1" s="1"/>
  <c r="H50" i="1" l="1"/>
  <c r="F50" i="1" s="1"/>
  <c r="E51" i="1" s="1"/>
  <c r="H51" i="1" s="1"/>
  <c r="G51" i="1" l="1"/>
  <c r="F51" i="1" s="1"/>
  <c r="E52" i="1" s="1"/>
  <c r="G52" i="1" s="1"/>
  <c r="H52" i="1" l="1"/>
  <c r="F52" i="1" s="1"/>
  <c r="E53" i="1" s="1"/>
  <c r="G53" i="1" s="1"/>
  <c r="H53" i="1" l="1"/>
  <c r="F53" i="1" s="1"/>
  <c r="E54" i="1" s="1"/>
  <c r="G54" i="1" s="1"/>
  <c r="H54" i="1" l="1"/>
  <c r="F54" i="1" s="1"/>
  <c r="E55" i="1" s="1"/>
  <c r="G55" i="1" s="1"/>
  <c r="H55" i="1" l="1"/>
  <c r="F55" i="1" s="1"/>
  <c r="E56" i="1" s="1"/>
  <c r="G56" i="1" s="1"/>
  <c r="H56" i="1" l="1"/>
  <c r="F56" i="1" s="1"/>
  <c r="E57" i="1" s="1"/>
  <c r="G57" i="1" s="1"/>
  <c r="H57" i="1" l="1"/>
  <c r="F57" i="1" s="1"/>
  <c r="E58" i="1" s="1"/>
  <c r="G58" i="1" s="1"/>
  <c r="H58" i="1" l="1"/>
  <c r="F58" i="1" s="1"/>
  <c r="E59" i="1" s="1"/>
  <c r="G59" i="1" l="1"/>
  <c r="H59" i="1"/>
  <c r="F59" i="1" l="1"/>
  <c r="E60" i="1" s="1"/>
  <c r="G60" i="1" s="1"/>
  <c r="H60" i="1" l="1"/>
  <c r="F60" i="1" s="1"/>
  <c r="E61" i="1" s="1"/>
  <c r="G61" i="1" s="1"/>
  <c r="H61" i="1" l="1"/>
  <c r="F61" i="1" s="1"/>
  <c r="E62" i="1" s="1"/>
  <c r="G62" i="1" l="1"/>
  <c r="H62" i="1"/>
  <c r="F62" i="1" l="1"/>
  <c r="E63" i="1" s="1"/>
  <c r="H63" i="1" s="1"/>
  <c r="G63" i="1" l="1"/>
  <c r="F63" i="1" s="1"/>
  <c r="E64" i="1" s="1"/>
  <c r="G64" i="1" s="1"/>
  <c r="H64" i="1" l="1"/>
  <c r="F64" i="1" s="1"/>
  <c r="E65" i="1" s="1"/>
  <c r="G65" i="1" s="1"/>
  <c r="H65" i="1"/>
  <c r="F65" i="1" s="1"/>
  <c r="E66" i="1" s="1"/>
  <c r="G66" i="1" s="1"/>
  <c r="H66" i="1" l="1"/>
  <c r="F66" i="1" s="1"/>
  <c r="E67" i="1" s="1"/>
  <c r="G67" i="1" s="1"/>
  <c r="H67" i="1" l="1"/>
  <c r="F67" i="1" s="1"/>
  <c r="E68" i="1" s="1"/>
  <c r="G68" i="1" s="1"/>
  <c r="H68" i="1" l="1"/>
  <c r="F68" i="1" s="1"/>
</calcChain>
</file>

<file path=xl/sharedStrings.xml><?xml version="1.0" encoding="utf-8"?>
<sst xmlns="http://schemas.openxmlformats.org/spreadsheetml/2006/main" count="16" uniqueCount="13">
  <si>
    <t>CUOTA</t>
  </si>
  <si>
    <t>CÁLCULO DE AMORTIZACIÓN DE DEUDA</t>
  </si>
  <si>
    <t>DEUDA</t>
  </si>
  <si>
    <t>CUOTA MENSUAL</t>
  </si>
  <si>
    <t>AMORTIZACIÓN</t>
  </si>
  <si>
    <t>SALDO</t>
  </si>
  <si>
    <t>IMPORTE</t>
  </si>
  <si>
    <t>INTERES ANUAL</t>
  </si>
  <si>
    <t>AÑOS</t>
  </si>
  <si>
    <t>INTERES MENSUAL</t>
  </si>
  <si>
    <t>PERIODOS (MESES)</t>
  </si>
  <si>
    <r>
      <t>N</t>
    </r>
    <r>
      <rPr>
        <b/>
        <sz val="11"/>
        <color theme="1"/>
        <rFont val="Calibri"/>
        <family val="2"/>
      </rPr>
      <t>º</t>
    </r>
  </si>
  <si>
    <t>INTERÉS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</si>
</sst>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(* #,##0.00000_);_(* \(#,##0.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5" fontId="3" fillId="0" borderId="0" xfId="1" applyNumberFormat="1" applyFont="1"/>
    <xf numFmtId="0" fontId="4" fillId="0" borderId="0" xfId="0" applyFont="1"/>
    <xf numFmtId="165" fontId="0" fillId="0" borderId="0" xfId="1" applyNumberFormat="1" applyFont="1"/>
    <xf numFmtId="165" fontId="5" fillId="0" borderId="0" xfId="1" applyNumberFormat="1" applyFont="1"/>
    <xf numFmtId="165" fontId="0" fillId="0" borderId="0" xfId="1" applyNumberFormat="1" applyFont="1" applyBorder="1"/>
    <xf numFmtId="165" fontId="0" fillId="2" borderId="0" xfId="1" applyNumberFormat="1" applyFont="1" applyFill="1" applyBorder="1"/>
    <xf numFmtId="164" fontId="0" fillId="0" borderId="0" xfId="1" applyNumberFormat="1" applyFont="1" applyBorder="1"/>
    <xf numFmtId="166" fontId="0" fillId="0" borderId="0" xfId="1" applyNumberFormat="1" applyFont="1" applyBorder="1"/>
    <xf numFmtId="165" fontId="5" fillId="0" borderId="0" xfId="1" applyNumberFormat="1" applyFont="1" applyBorder="1"/>
    <xf numFmtId="0" fontId="2" fillId="3" borderId="0" xfId="0" applyFont="1" applyFill="1" applyBorder="1" applyAlignment="1">
      <alignment horizontal="center"/>
    </xf>
    <xf numFmtId="165" fontId="2" fillId="3" borderId="0" xfId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43" fontId="0" fillId="0" borderId="0" xfId="1" applyFont="1"/>
    <xf numFmtId="43" fontId="0" fillId="2" borderId="0" xfId="1" applyFont="1" applyFill="1" applyBorder="1"/>
    <xf numFmtId="43" fontId="5" fillId="0" borderId="1" xfId="1" applyFont="1" applyBorder="1"/>
    <xf numFmtId="164" fontId="0" fillId="2" borderId="0" xfId="1" applyNumberFormat="1" applyFont="1" applyFill="1" applyBorder="1"/>
    <xf numFmtId="43" fontId="5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68"/>
  <sheetViews>
    <sheetView tabSelected="1" workbookViewId="0">
      <pane ySplit="8" topLeftCell="A9" activePane="bottomLeft" state="frozenSplit"/>
      <selection pane="bottomLeft" activeCell="B3" sqref="B3"/>
    </sheetView>
  </sheetViews>
  <sheetFormatPr baseColWidth="10" defaultColWidth="0" defaultRowHeight="15" x14ac:dyDescent="0.25"/>
  <cols>
    <col min="1" max="1" width="21" style="3" customWidth="1"/>
    <col min="2" max="3" width="11.42578125" customWidth="1"/>
    <col min="4" max="4" width="7.42578125" customWidth="1"/>
    <col min="5" max="6" width="15.28515625" customWidth="1"/>
    <col min="7" max="7" width="15.28515625" style="3" customWidth="1"/>
    <col min="8" max="8" width="15.28515625" customWidth="1"/>
    <col min="9" max="9" width="4.42578125" customWidth="1"/>
    <col min="10" max="257" width="11.42578125" hidden="1"/>
    <col min="258" max="258" width="21" hidden="1"/>
    <col min="259" max="259" width="11.42578125" hidden="1"/>
    <col min="260" max="260" width="7.42578125" hidden="1"/>
    <col min="261" max="261" width="16.85546875" hidden="1"/>
    <col min="262" max="262" width="15.85546875" hidden="1"/>
    <col min="263" max="263" width="9.7109375" hidden="1"/>
    <col min="264" max="264" width="21.140625" hidden="1"/>
    <col min="265" max="513" width="11.42578125" hidden="1"/>
    <col min="514" max="514" width="21" hidden="1"/>
    <col min="515" max="515" width="11.42578125" hidden="1"/>
    <col min="516" max="516" width="7.42578125" hidden="1"/>
    <col min="517" max="517" width="16.85546875" hidden="1"/>
    <col min="518" max="518" width="15.85546875" hidden="1"/>
    <col min="519" max="519" width="9.7109375" hidden="1"/>
    <col min="520" max="520" width="21.140625" hidden="1"/>
    <col min="521" max="769" width="11.42578125" hidden="1"/>
    <col min="770" max="770" width="21" hidden="1"/>
    <col min="771" max="771" width="11.42578125" hidden="1"/>
    <col min="772" max="772" width="7.42578125" hidden="1"/>
    <col min="773" max="773" width="16.85546875" hidden="1"/>
    <col min="774" max="774" width="15.85546875" hidden="1"/>
    <col min="775" max="775" width="9.7109375" hidden="1"/>
    <col min="776" max="776" width="21.140625" hidden="1"/>
    <col min="777" max="1025" width="11.42578125" hidden="1"/>
    <col min="1026" max="1026" width="21" hidden="1"/>
    <col min="1027" max="1027" width="11.42578125" hidden="1"/>
    <col min="1028" max="1028" width="7.42578125" hidden="1"/>
    <col min="1029" max="1029" width="16.85546875" hidden="1"/>
    <col min="1030" max="1030" width="15.85546875" hidden="1"/>
    <col min="1031" max="1031" width="9.7109375" hidden="1"/>
    <col min="1032" max="1032" width="21.140625" hidden="1"/>
    <col min="1033" max="1281" width="11.42578125" hidden="1"/>
    <col min="1282" max="1282" width="21" hidden="1"/>
    <col min="1283" max="1283" width="11.42578125" hidden="1"/>
    <col min="1284" max="1284" width="7.42578125" hidden="1"/>
    <col min="1285" max="1285" width="16.85546875" hidden="1"/>
    <col min="1286" max="1286" width="15.85546875" hidden="1"/>
    <col min="1287" max="1287" width="9.7109375" hidden="1"/>
    <col min="1288" max="1288" width="21.140625" hidden="1"/>
    <col min="1289" max="1537" width="11.42578125" hidden="1"/>
    <col min="1538" max="1538" width="21" hidden="1"/>
    <col min="1539" max="1539" width="11.42578125" hidden="1"/>
    <col min="1540" max="1540" width="7.42578125" hidden="1"/>
    <col min="1541" max="1541" width="16.85546875" hidden="1"/>
    <col min="1542" max="1542" width="15.85546875" hidden="1"/>
    <col min="1543" max="1543" width="9.7109375" hidden="1"/>
    <col min="1544" max="1544" width="21.140625" hidden="1"/>
    <col min="1545" max="1793" width="11.42578125" hidden="1"/>
    <col min="1794" max="1794" width="21" hidden="1"/>
    <col min="1795" max="1795" width="11.42578125" hidden="1"/>
    <col min="1796" max="1796" width="7.42578125" hidden="1"/>
    <col min="1797" max="1797" width="16.85546875" hidden="1"/>
    <col min="1798" max="1798" width="15.85546875" hidden="1"/>
    <col min="1799" max="1799" width="9.7109375" hidden="1"/>
    <col min="1800" max="1800" width="21.140625" hidden="1"/>
    <col min="1801" max="2049" width="11.42578125" hidden="1"/>
    <col min="2050" max="2050" width="21" hidden="1"/>
    <col min="2051" max="2051" width="11.42578125" hidden="1"/>
    <col min="2052" max="2052" width="7.42578125" hidden="1"/>
    <col min="2053" max="2053" width="16.85546875" hidden="1"/>
    <col min="2054" max="2054" width="15.85546875" hidden="1"/>
    <col min="2055" max="2055" width="9.7109375" hidden="1"/>
    <col min="2056" max="2056" width="21.140625" hidden="1"/>
    <col min="2057" max="2305" width="11.42578125" hidden="1"/>
    <col min="2306" max="2306" width="21" hidden="1"/>
    <col min="2307" max="2307" width="11.42578125" hidden="1"/>
    <col min="2308" max="2308" width="7.42578125" hidden="1"/>
    <col min="2309" max="2309" width="16.85546875" hidden="1"/>
    <col min="2310" max="2310" width="15.85546875" hidden="1"/>
    <col min="2311" max="2311" width="9.7109375" hidden="1"/>
    <col min="2312" max="2312" width="21.140625" hidden="1"/>
    <col min="2313" max="2561" width="11.42578125" hidden="1"/>
    <col min="2562" max="2562" width="21" hidden="1"/>
    <col min="2563" max="2563" width="11.42578125" hidden="1"/>
    <col min="2564" max="2564" width="7.42578125" hidden="1"/>
    <col min="2565" max="2565" width="16.85546875" hidden="1"/>
    <col min="2566" max="2566" width="15.85546875" hidden="1"/>
    <col min="2567" max="2567" width="9.7109375" hidden="1"/>
    <col min="2568" max="2568" width="21.140625" hidden="1"/>
    <col min="2569" max="2817" width="11.42578125" hidden="1"/>
    <col min="2818" max="2818" width="21" hidden="1"/>
    <col min="2819" max="2819" width="11.42578125" hidden="1"/>
    <col min="2820" max="2820" width="7.42578125" hidden="1"/>
    <col min="2821" max="2821" width="16.85546875" hidden="1"/>
    <col min="2822" max="2822" width="15.85546875" hidden="1"/>
    <col min="2823" max="2823" width="9.7109375" hidden="1"/>
    <col min="2824" max="2824" width="21.140625" hidden="1"/>
    <col min="2825" max="3073" width="11.42578125" hidden="1"/>
    <col min="3074" max="3074" width="21" hidden="1"/>
    <col min="3075" max="3075" width="11.42578125" hidden="1"/>
    <col min="3076" max="3076" width="7.42578125" hidden="1"/>
    <col min="3077" max="3077" width="16.85546875" hidden="1"/>
    <col min="3078" max="3078" width="15.85546875" hidden="1"/>
    <col min="3079" max="3079" width="9.7109375" hidden="1"/>
    <col min="3080" max="3080" width="21.140625" hidden="1"/>
    <col min="3081" max="3329" width="11.42578125" hidden="1"/>
    <col min="3330" max="3330" width="21" hidden="1"/>
    <col min="3331" max="3331" width="11.42578125" hidden="1"/>
    <col min="3332" max="3332" width="7.42578125" hidden="1"/>
    <col min="3333" max="3333" width="16.85546875" hidden="1"/>
    <col min="3334" max="3334" width="15.85546875" hidden="1"/>
    <col min="3335" max="3335" width="9.7109375" hidden="1"/>
    <col min="3336" max="3336" width="21.140625" hidden="1"/>
    <col min="3337" max="3585" width="11.42578125" hidden="1"/>
    <col min="3586" max="3586" width="21" hidden="1"/>
    <col min="3587" max="3587" width="11.42578125" hidden="1"/>
    <col min="3588" max="3588" width="7.42578125" hidden="1"/>
    <col min="3589" max="3589" width="16.85546875" hidden="1"/>
    <col min="3590" max="3590" width="15.85546875" hidden="1"/>
    <col min="3591" max="3591" width="9.7109375" hidden="1"/>
    <col min="3592" max="3592" width="21.140625" hidden="1"/>
    <col min="3593" max="3841" width="11.42578125" hidden="1"/>
    <col min="3842" max="3842" width="21" hidden="1"/>
    <col min="3843" max="3843" width="11.42578125" hidden="1"/>
    <col min="3844" max="3844" width="7.42578125" hidden="1"/>
    <col min="3845" max="3845" width="16.85546875" hidden="1"/>
    <col min="3846" max="3846" width="15.85546875" hidden="1"/>
    <col min="3847" max="3847" width="9.7109375" hidden="1"/>
    <col min="3848" max="3848" width="21.140625" hidden="1"/>
    <col min="3849" max="4097" width="11.42578125" hidden="1"/>
    <col min="4098" max="4098" width="21" hidden="1"/>
    <col min="4099" max="4099" width="11.42578125" hidden="1"/>
    <col min="4100" max="4100" width="7.42578125" hidden="1"/>
    <col min="4101" max="4101" width="16.85546875" hidden="1"/>
    <col min="4102" max="4102" width="15.85546875" hidden="1"/>
    <col min="4103" max="4103" width="9.7109375" hidden="1"/>
    <col min="4104" max="4104" width="21.140625" hidden="1"/>
    <col min="4105" max="4353" width="11.42578125" hidden="1"/>
    <col min="4354" max="4354" width="21" hidden="1"/>
    <col min="4355" max="4355" width="11.42578125" hidden="1"/>
    <col min="4356" max="4356" width="7.42578125" hidden="1"/>
    <col min="4357" max="4357" width="16.85546875" hidden="1"/>
    <col min="4358" max="4358" width="15.85546875" hidden="1"/>
    <col min="4359" max="4359" width="9.7109375" hidden="1"/>
    <col min="4360" max="4360" width="21.140625" hidden="1"/>
    <col min="4361" max="4609" width="11.42578125" hidden="1"/>
    <col min="4610" max="4610" width="21" hidden="1"/>
    <col min="4611" max="4611" width="11.42578125" hidden="1"/>
    <col min="4612" max="4612" width="7.42578125" hidden="1"/>
    <col min="4613" max="4613" width="16.85546875" hidden="1"/>
    <col min="4614" max="4614" width="15.85546875" hidden="1"/>
    <col min="4615" max="4615" width="9.7109375" hidden="1"/>
    <col min="4616" max="4616" width="21.140625" hidden="1"/>
    <col min="4617" max="4865" width="11.42578125" hidden="1"/>
    <col min="4866" max="4866" width="21" hidden="1"/>
    <col min="4867" max="4867" width="11.42578125" hidden="1"/>
    <col min="4868" max="4868" width="7.42578125" hidden="1"/>
    <col min="4869" max="4869" width="16.85546875" hidden="1"/>
    <col min="4870" max="4870" width="15.85546875" hidden="1"/>
    <col min="4871" max="4871" width="9.7109375" hidden="1"/>
    <col min="4872" max="4872" width="21.140625" hidden="1"/>
    <col min="4873" max="5121" width="11.42578125" hidden="1"/>
    <col min="5122" max="5122" width="21" hidden="1"/>
    <col min="5123" max="5123" width="11.42578125" hidden="1"/>
    <col min="5124" max="5124" width="7.42578125" hidden="1"/>
    <col min="5125" max="5125" width="16.85546875" hidden="1"/>
    <col min="5126" max="5126" width="15.85546875" hidden="1"/>
    <col min="5127" max="5127" width="9.7109375" hidden="1"/>
    <col min="5128" max="5128" width="21.140625" hidden="1"/>
    <col min="5129" max="5377" width="11.42578125" hidden="1"/>
    <col min="5378" max="5378" width="21" hidden="1"/>
    <col min="5379" max="5379" width="11.42578125" hidden="1"/>
    <col min="5380" max="5380" width="7.42578125" hidden="1"/>
    <col min="5381" max="5381" width="16.85546875" hidden="1"/>
    <col min="5382" max="5382" width="15.85546875" hidden="1"/>
    <col min="5383" max="5383" width="9.7109375" hidden="1"/>
    <col min="5384" max="5384" width="21.140625" hidden="1"/>
    <col min="5385" max="5633" width="11.42578125" hidden="1"/>
    <col min="5634" max="5634" width="21" hidden="1"/>
    <col min="5635" max="5635" width="11.42578125" hidden="1"/>
    <col min="5636" max="5636" width="7.42578125" hidden="1"/>
    <col min="5637" max="5637" width="16.85546875" hidden="1"/>
    <col min="5638" max="5638" width="15.85546875" hidden="1"/>
    <col min="5639" max="5639" width="9.7109375" hidden="1"/>
    <col min="5640" max="5640" width="21.140625" hidden="1"/>
    <col min="5641" max="5889" width="11.42578125" hidden="1"/>
    <col min="5890" max="5890" width="21" hidden="1"/>
    <col min="5891" max="5891" width="11.42578125" hidden="1"/>
    <col min="5892" max="5892" width="7.42578125" hidden="1"/>
    <col min="5893" max="5893" width="16.85546875" hidden="1"/>
    <col min="5894" max="5894" width="15.85546875" hidden="1"/>
    <col min="5895" max="5895" width="9.7109375" hidden="1"/>
    <col min="5896" max="5896" width="21.140625" hidden="1"/>
    <col min="5897" max="6145" width="11.42578125" hidden="1"/>
    <col min="6146" max="6146" width="21" hidden="1"/>
    <col min="6147" max="6147" width="11.42578125" hidden="1"/>
    <col min="6148" max="6148" width="7.42578125" hidden="1"/>
    <col min="6149" max="6149" width="16.85546875" hidden="1"/>
    <col min="6150" max="6150" width="15.85546875" hidden="1"/>
    <col min="6151" max="6151" width="9.7109375" hidden="1"/>
    <col min="6152" max="6152" width="21.140625" hidden="1"/>
    <col min="6153" max="6401" width="11.42578125" hidden="1"/>
    <col min="6402" max="6402" width="21" hidden="1"/>
    <col min="6403" max="6403" width="11.42578125" hidden="1"/>
    <col min="6404" max="6404" width="7.42578125" hidden="1"/>
    <col min="6405" max="6405" width="16.85546875" hidden="1"/>
    <col min="6406" max="6406" width="15.85546875" hidden="1"/>
    <col min="6407" max="6407" width="9.7109375" hidden="1"/>
    <col min="6408" max="6408" width="21.140625" hidden="1"/>
    <col min="6409" max="6657" width="11.42578125" hidden="1"/>
    <col min="6658" max="6658" width="21" hidden="1"/>
    <col min="6659" max="6659" width="11.42578125" hidden="1"/>
    <col min="6660" max="6660" width="7.42578125" hidden="1"/>
    <col min="6661" max="6661" width="16.85546875" hidden="1"/>
    <col min="6662" max="6662" width="15.85546875" hidden="1"/>
    <col min="6663" max="6663" width="9.7109375" hidden="1"/>
    <col min="6664" max="6664" width="21.140625" hidden="1"/>
    <col min="6665" max="6913" width="11.42578125" hidden="1"/>
    <col min="6914" max="6914" width="21" hidden="1"/>
    <col min="6915" max="6915" width="11.42578125" hidden="1"/>
    <col min="6916" max="6916" width="7.42578125" hidden="1"/>
    <col min="6917" max="6917" width="16.85546875" hidden="1"/>
    <col min="6918" max="6918" width="15.85546875" hidden="1"/>
    <col min="6919" max="6919" width="9.7109375" hidden="1"/>
    <col min="6920" max="6920" width="21.140625" hidden="1"/>
    <col min="6921" max="7169" width="11.42578125" hidden="1"/>
    <col min="7170" max="7170" width="21" hidden="1"/>
    <col min="7171" max="7171" width="11.42578125" hidden="1"/>
    <col min="7172" max="7172" width="7.42578125" hidden="1"/>
    <col min="7173" max="7173" width="16.85546875" hidden="1"/>
    <col min="7174" max="7174" width="15.85546875" hidden="1"/>
    <col min="7175" max="7175" width="9.7109375" hidden="1"/>
    <col min="7176" max="7176" width="21.140625" hidden="1"/>
    <col min="7177" max="7425" width="11.42578125" hidden="1"/>
    <col min="7426" max="7426" width="21" hidden="1"/>
    <col min="7427" max="7427" width="11.42578125" hidden="1"/>
    <col min="7428" max="7428" width="7.42578125" hidden="1"/>
    <col min="7429" max="7429" width="16.85546875" hidden="1"/>
    <col min="7430" max="7430" width="15.85546875" hidden="1"/>
    <col min="7431" max="7431" width="9.7109375" hidden="1"/>
    <col min="7432" max="7432" width="21.140625" hidden="1"/>
    <col min="7433" max="7681" width="11.42578125" hidden="1"/>
    <col min="7682" max="7682" width="21" hidden="1"/>
    <col min="7683" max="7683" width="11.42578125" hidden="1"/>
    <col min="7684" max="7684" width="7.42578125" hidden="1"/>
    <col min="7685" max="7685" width="16.85546875" hidden="1"/>
    <col min="7686" max="7686" width="15.85546875" hidden="1"/>
    <col min="7687" max="7687" width="9.7109375" hidden="1"/>
    <col min="7688" max="7688" width="21.140625" hidden="1"/>
    <col min="7689" max="7937" width="11.42578125" hidden="1"/>
    <col min="7938" max="7938" width="21" hidden="1"/>
    <col min="7939" max="7939" width="11.42578125" hidden="1"/>
    <col min="7940" max="7940" width="7.42578125" hidden="1"/>
    <col min="7941" max="7941" width="16.85546875" hidden="1"/>
    <col min="7942" max="7942" width="15.85546875" hidden="1"/>
    <col min="7943" max="7943" width="9.7109375" hidden="1"/>
    <col min="7944" max="7944" width="21.140625" hidden="1"/>
    <col min="7945" max="8193" width="11.42578125" hidden="1"/>
    <col min="8194" max="8194" width="21" hidden="1"/>
    <col min="8195" max="8195" width="11.42578125" hidden="1"/>
    <col min="8196" max="8196" width="7.42578125" hidden="1"/>
    <col min="8197" max="8197" width="16.85546875" hidden="1"/>
    <col min="8198" max="8198" width="15.85546875" hidden="1"/>
    <col min="8199" max="8199" width="9.7109375" hidden="1"/>
    <col min="8200" max="8200" width="21.140625" hidden="1"/>
    <col min="8201" max="8449" width="11.42578125" hidden="1"/>
    <col min="8450" max="8450" width="21" hidden="1"/>
    <col min="8451" max="8451" width="11.42578125" hidden="1"/>
    <col min="8452" max="8452" width="7.42578125" hidden="1"/>
    <col min="8453" max="8453" width="16.85546875" hidden="1"/>
    <col min="8454" max="8454" width="15.85546875" hidden="1"/>
    <col min="8455" max="8455" width="9.7109375" hidden="1"/>
    <col min="8456" max="8456" width="21.140625" hidden="1"/>
    <col min="8457" max="8705" width="11.42578125" hidden="1"/>
    <col min="8706" max="8706" width="21" hidden="1"/>
    <col min="8707" max="8707" width="11.42578125" hidden="1"/>
    <col min="8708" max="8708" width="7.42578125" hidden="1"/>
    <col min="8709" max="8709" width="16.85546875" hidden="1"/>
    <col min="8710" max="8710" width="15.85546875" hidden="1"/>
    <col min="8711" max="8711" width="9.7109375" hidden="1"/>
    <col min="8712" max="8712" width="21.140625" hidden="1"/>
    <col min="8713" max="8961" width="11.42578125" hidden="1"/>
    <col min="8962" max="8962" width="21" hidden="1"/>
    <col min="8963" max="8963" width="11.42578125" hidden="1"/>
    <col min="8964" max="8964" width="7.42578125" hidden="1"/>
    <col min="8965" max="8965" width="16.85546875" hidden="1"/>
    <col min="8966" max="8966" width="15.85546875" hidden="1"/>
    <col min="8967" max="8967" width="9.7109375" hidden="1"/>
    <col min="8968" max="8968" width="21.140625" hidden="1"/>
    <col min="8969" max="9217" width="11.42578125" hidden="1"/>
    <col min="9218" max="9218" width="21" hidden="1"/>
    <col min="9219" max="9219" width="11.42578125" hidden="1"/>
    <col min="9220" max="9220" width="7.42578125" hidden="1"/>
    <col min="9221" max="9221" width="16.85546875" hidden="1"/>
    <col min="9222" max="9222" width="15.85546875" hidden="1"/>
    <col min="9223" max="9223" width="9.7109375" hidden="1"/>
    <col min="9224" max="9224" width="21.140625" hidden="1"/>
    <col min="9225" max="9473" width="11.42578125" hidden="1"/>
    <col min="9474" max="9474" width="21" hidden="1"/>
    <col min="9475" max="9475" width="11.42578125" hidden="1"/>
    <col min="9476" max="9476" width="7.42578125" hidden="1"/>
    <col min="9477" max="9477" width="16.85546875" hidden="1"/>
    <col min="9478" max="9478" width="15.85546875" hidden="1"/>
    <col min="9479" max="9479" width="9.7109375" hidden="1"/>
    <col min="9480" max="9480" width="21.140625" hidden="1"/>
    <col min="9481" max="9729" width="11.42578125" hidden="1"/>
    <col min="9730" max="9730" width="21" hidden="1"/>
    <col min="9731" max="9731" width="11.42578125" hidden="1"/>
    <col min="9732" max="9732" width="7.42578125" hidden="1"/>
    <col min="9733" max="9733" width="16.85546875" hidden="1"/>
    <col min="9734" max="9734" width="15.85546875" hidden="1"/>
    <col min="9735" max="9735" width="9.7109375" hidden="1"/>
    <col min="9736" max="9736" width="21.140625" hidden="1"/>
    <col min="9737" max="9985" width="11.42578125" hidden="1"/>
    <col min="9986" max="9986" width="21" hidden="1"/>
    <col min="9987" max="9987" width="11.42578125" hidden="1"/>
    <col min="9988" max="9988" width="7.42578125" hidden="1"/>
    <col min="9989" max="9989" width="16.85546875" hidden="1"/>
    <col min="9990" max="9990" width="15.85546875" hidden="1"/>
    <col min="9991" max="9991" width="9.7109375" hidden="1"/>
    <col min="9992" max="9992" width="21.140625" hidden="1"/>
    <col min="9993" max="10241" width="11.42578125" hidden="1"/>
    <col min="10242" max="10242" width="21" hidden="1"/>
    <col min="10243" max="10243" width="11.42578125" hidden="1"/>
    <col min="10244" max="10244" width="7.42578125" hidden="1"/>
    <col min="10245" max="10245" width="16.85546875" hidden="1"/>
    <col min="10246" max="10246" width="15.85546875" hidden="1"/>
    <col min="10247" max="10247" width="9.7109375" hidden="1"/>
    <col min="10248" max="10248" width="21.140625" hidden="1"/>
    <col min="10249" max="10497" width="11.42578125" hidden="1"/>
    <col min="10498" max="10498" width="21" hidden="1"/>
    <col min="10499" max="10499" width="11.42578125" hidden="1"/>
    <col min="10500" max="10500" width="7.42578125" hidden="1"/>
    <col min="10501" max="10501" width="16.85546875" hidden="1"/>
    <col min="10502" max="10502" width="15.85546875" hidden="1"/>
    <col min="10503" max="10503" width="9.7109375" hidden="1"/>
    <col min="10504" max="10504" width="21.140625" hidden="1"/>
    <col min="10505" max="10753" width="11.42578125" hidden="1"/>
    <col min="10754" max="10754" width="21" hidden="1"/>
    <col min="10755" max="10755" width="11.42578125" hidden="1"/>
    <col min="10756" max="10756" width="7.42578125" hidden="1"/>
    <col min="10757" max="10757" width="16.85546875" hidden="1"/>
    <col min="10758" max="10758" width="15.85546875" hidden="1"/>
    <col min="10759" max="10759" width="9.7109375" hidden="1"/>
    <col min="10760" max="10760" width="21.140625" hidden="1"/>
    <col min="10761" max="11009" width="11.42578125" hidden="1"/>
    <col min="11010" max="11010" width="21" hidden="1"/>
    <col min="11011" max="11011" width="11.42578125" hidden="1"/>
    <col min="11012" max="11012" width="7.42578125" hidden="1"/>
    <col min="11013" max="11013" width="16.85546875" hidden="1"/>
    <col min="11014" max="11014" width="15.85546875" hidden="1"/>
    <col min="11015" max="11015" width="9.7109375" hidden="1"/>
    <col min="11016" max="11016" width="21.140625" hidden="1"/>
    <col min="11017" max="11265" width="11.42578125" hidden="1"/>
    <col min="11266" max="11266" width="21" hidden="1"/>
    <col min="11267" max="11267" width="11.42578125" hidden="1"/>
    <col min="11268" max="11268" width="7.42578125" hidden="1"/>
    <col min="11269" max="11269" width="16.85546875" hidden="1"/>
    <col min="11270" max="11270" width="15.85546875" hidden="1"/>
    <col min="11271" max="11271" width="9.7109375" hidden="1"/>
    <col min="11272" max="11272" width="21.140625" hidden="1"/>
    <col min="11273" max="11521" width="11.42578125" hidden="1"/>
    <col min="11522" max="11522" width="21" hidden="1"/>
    <col min="11523" max="11523" width="11.42578125" hidden="1"/>
    <col min="11524" max="11524" width="7.42578125" hidden="1"/>
    <col min="11525" max="11525" width="16.85546875" hidden="1"/>
    <col min="11526" max="11526" width="15.85546875" hidden="1"/>
    <col min="11527" max="11527" width="9.7109375" hidden="1"/>
    <col min="11528" max="11528" width="21.140625" hidden="1"/>
    <col min="11529" max="11777" width="11.42578125" hidden="1"/>
    <col min="11778" max="11778" width="21" hidden="1"/>
    <col min="11779" max="11779" width="11.42578125" hidden="1"/>
    <col min="11780" max="11780" width="7.42578125" hidden="1"/>
    <col min="11781" max="11781" width="16.85546875" hidden="1"/>
    <col min="11782" max="11782" width="15.85546875" hidden="1"/>
    <col min="11783" max="11783" width="9.7109375" hidden="1"/>
    <col min="11784" max="11784" width="21.140625" hidden="1"/>
    <col min="11785" max="12033" width="11.42578125" hidden="1"/>
    <col min="12034" max="12034" width="21" hidden="1"/>
    <col min="12035" max="12035" width="11.42578125" hidden="1"/>
    <col min="12036" max="12036" width="7.42578125" hidden="1"/>
    <col min="12037" max="12037" width="16.85546875" hidden="1"/>
    <col min="12038" max="12038" width="15.85546875" hidden="1"/>
    <col min="12039" max="12039" width="9.7109375" hidden="1"/>
    <col min="12040" max="12040" width="21.140625" hidden="1"/>
    <col min="12041" max="12289" width="11.42578125" hidden="1"/>
    <col min="12290" max="12290" width="21" hidden="1"/>
    <col min="12291" max="12291" width="11.42578125" hidden="1"/>
    <col min="12292" max="12292" width="7.42578125" hidden="1"/>
    <col min="12293" max="12293" width="16.85546875" hidden="1"/>
    <col min="12294" max="12294" width="15.85546875" hidden="1"/>
    <col min="12295" max="12295" width="9.7109375" hidden="1"/>
    <col min="12296" max="12296" width="21.140625" hidden="1"/>
    <col min="12297" max="12545" width="11.42578125" hidden="1"/>
    <col min="12546" max="12546" width="21" hidden="1"/>
    <col min="12547" max="12547" width="11.42578125" hidden="1"/>
    <col min="12548" max="12548" width="7.42578125" hidden="1"/>
    <col min="12549" max="12549" width="16.85546875" hidden="1"/>
    <col min="12550" max="12550" width="15.85546875" hidden="1"/>
    <col min="12551" max="12551" width="9.7109375" hidden="1"/>
    <col min="12552" max="12552" width="21.140625" hidden="1"/>
    <col min="12553" max="12801" width="11.42578125" hidden="1"/>
    <col min="12802" max="12802" width="21" hidden="1"/>
    <col min="12803" max="12803" width="11.42578125" hidden="1"/>
    <col min="12804" max="12804" width="7.42578125" hidden="1"/>
    <col min="12805" max="12805" width="16.85546875" hidden="1"/>
    <col min="12806" max="12806" width="15.85546875" hidden="1"/>
    <col min="12807" max="12807" width="9.7109375" hidden="1"/>
    <col min="12808" max="12808" width="21.140625" hidden="1"/>
    <col min="12809" max="13057" width="11.42578125" hidden="1"/>
    <col min="13058" max="13058" width="21" hidden="1"/>
    <col min="13059" max="13059" width="11.42578125" hidden="1"/>
    <col min="13060" max="13060" width="7.42578125" hidden="1"/>
    <col min="13061" max="13061" width="16.85546875" hidden="1"/>
    <col min="13062" max="13062" width="15.85546875" hidden="1"/>
    <col min="13063" max="13063" width="9.7109375" hidden="1"/>
    <col min="13064" max="13064" width="21.140625" hidden="1"/>
    <col min="13065" max="13313" width="11.42578125" hidden="1"/>
    <col min="13314" max="13314" width="21" hidden="1"/>
    <col min="13315" max="13315" width="11.42578125" hidden="1"/>
    <col min="13316" max="13316" width="7.42578125" hidden="1"/>
    <col min="13317" max="13317" width="16.85546875" hidden="1"/>
    <col min="13318" max="13318" width="15.85546875" hidden="1"/>
    <col min="13319" max="13319" width="9.7109375" hidden="1"/>
    <col min="13320" max="13320" width="21.140625" hidden="1"/>
    <col min="13321" max="13569" width="11.42578125" hidden="1"/>
    <col min="13570" max="13570" width="21" hidden="1"/>
    <col min="13571" max="13571" width="11.42578125" hidden="1"/>
    <col min="13572" max="13572" width="7.42578125" hidden="1"/>
    <col min="13573" max="13573" width="16.85546875" hidden="1"/>
    <col min="13574" max="13574" width="15.85546875" hidden="1"/>
    <col min="13575" max="13575" width="9.7109375" hidden="1"/>
    <col min="13576" max="13576" width="21.140625" hidden="1"/>
    <col min="13577" max="13825" width="11.42578125" hidden="1"/>
    <col min="13826" max="13826" width="21" hidden="1"/>
    <col min="13827" max="13827" width="11.42578125" hidden="1"/>
    <col min="13828" max="13828" width="7.42578125" hidden="1"/>
    <col min="13829" max="13829" width="16.85546875" hidden="1"/>
    <col min="13830" max="13830" width="15.85546875" hidden="1"/>
    <col min="13831" max="13831" width="9.7109375" hidden="1"/>
    <col min="13832" max="13832" width="21.140625" hidden="1"/>
    <col min="13833" max="14081" width="11.42578125" hidden="1"/>
    <col min="14082" max="14082" width="21" hidden="1"/>
    <col min="14083" max="14083" width="11.42578125" hidden="1"/>
    <col min="14084" max="14084" width="7.42578125" hidden="1"/>
    <col min="14085" max="14085" width="16.85546875" hidden="1"/>
    <col min="14086" max="14086" width="15.85546875" hidden="1"/>
    <col min="14087" max="14087" width="9.7109375" hidden="1"/>
    <col min="14088" max="14088" width="21.140625" hidden="1"/>
    <col min="14089" max="14337" width="11.42578125" hidden="1"/>
    <col min="14338" max="14338" width="21" hidden="1"/>
    <col min="14339" max="14339" width="11.42578125" hidden="1"/>
    <col min="14340" max="14340" width="7.42578125" hidden="1"/>
    <col min="14341" max="14341" width="16.85546875" hidden="1"/>
    <col min="14342" max="14342" width="15.85546875" hidden="1"/>
    <col min="14343" max="14343" width="9.7109375" hidden="1"/>
    <col min="14344" max="14344" width="21.140625" hidden="1"/>
    <col min="14345" max="14593" width="11.42578125" hidden="1"/>
    <col min="14594" max="14594" width="21" hidden="1"/>
    <col min="14595" max="14595" width="11.42578125" hidden="1"/>
    <col min="14596" max="14596" width="7.42578125" hidden="1"/>
    <col min="14597" max="14597" width="16.85546875" hidden="1"/>
    <col min="14598" max="14598" width="15.85546875" hidden="1"/>
    <col min="14599" max="14599" width="9.7109375" hidden="1"/>
    <col min="14600" max="14600" width="21.140625" hidden="1"/>
    <col min="14601" max="14849" width="11.42578125" hidden="1"/>
    <col min="14850" max="14850" width="21" hidden="1"/>
    <col min="14851" max="14851" width="11.42578125" hidden="1"/>
    <col min="14852" max="14852" width="7.42578125" hidden="1"/>
    <col min="14853" max="14853" width="16.85546875" hidden="1"/>
    <col min="14854" max="14854" width="15.85546875" hidden="1"/>
    <col min="14855" max="14855" width="9.7109375" hidden="1"/>
    <col min="14856" max="14856" width="21.140625" hidden="1"/>
    <col min="14857" max="15105" width="11.42578125" hidden="1"/>
    <col min="15106" max="15106" width="21" hidden="1"/>
    <col min="15107" max="15107" width="11.42578125" hidden="1"/>
    <col min="15108" max="15108" width="7.42578125" hidden="1"/>
    <col min="15109" max="15109" width="16.85546875" hidden="1"/>
    <col min="15110" max="15110" width="15.85546875" hidden="1"/>
    <col min="15111" max="15111" width="9.7109375" hidden="1"/>
    <col min="15112" max="15112" width="21.140625" hidden="1"/>
    <col min="15113" max="15361" width="11.42578125" hidden="1"/>
    <col min="15362" max="15362" width="21" hidden="1"/>
    <col min="15363" max="15363" width="11.42578125" hidden="1"/>
    <col min="15364" max="15364" width="7.42578125" hidden="1"/>
    <col min="15365" max="15365" width="16.85546875" hidden="1"/>
    <col min="15366" max="15366" width="15.85546875" hidden="1"/>
    <col min="15367" max="15367" width="9.7109375" hidden="1"/>
    <col min="15368" max="15368" width="21.140625" hidden="1"/>
    <col min="15369" max="15617" width="11.42578125" hidden="1"/>
    <col min="15618" max="15618" width="21" hidden="1"/>
    <col min="15619" max="15619" width="11.42578125" hidden="1"/>
    <col min="15620" max="15620" width="7.42578125" hidden="1"/>
    <col min="15621" max="15621" width="16.85546875" hidden="1"/>
    <col min="15622" max="15622" width="15.85546875" hidden="1"/>
    <col min="15623" max="15623" width="9.7109375" hidden="1"/>
    <col min="15624" max="15624" width="21.140625" hidden="1"/>
    <col min="15625" max="15873" width="11.42578125" hidden="1"/>
    <col min="15874" max="15874" width="21" hidden="1"/>
    <col min="15875" max="15875" width="11.42578125" hidden="1"/>
    <col min="15876" max="15876" width="7.42578125" hidden="1"/>
    <col min="15877" max="15877" width="16.85546875" hidden="1"/>
    <col min="15878" max="15878" width="15.85546875" hidden="1"/>
    <col min="15879" max="15879" width="9.7109375" hidden="1"/>
    <col min="15880" max="15880" width="21.140625" hidden="1"/>
    <col min="15881" max="16129" width="11.42578125" hidden="1"/>
    <col min="16130" max="16130" width="21" hidden="1"/>
    <col min="16131" max="16131" width="11.42578125" hidden="1"/>
    <col min="16132" max="16132" width="7.42578125" hidden="1"/>
    <col min="16133" max="16133" width="16.85546875" hidden="1"/>
    <col min="16134" max="16134" width="15.85546875" hidden="1"/>
    <col min="16135" max="16135" width="9.7109375" hidden="1"/>
    <col min="16136" max="16136" width="21.140625" hidden="1"/>
    <col min="16137" max="16384" width="11.42578125" hidden="1"/>
  </cols>
  <sheetData>
    <row r="1" spans="1:8" ht="18" x14ac:dyDescent="0.25">
      <c r="A1" s="1" t="s">
        <v>1</v>
      </c>
      <c r="B1" s="2"/>
      <c r="C1" s="2"/>
      <c r="D1" s="2"/>
      <c r="E1" s="2"/>
      <c r="F1" s="2"/>
      <c r="H1" s="4"/>
    </row>
    <row r="2" spans="1:8" ht="8.25" customHeight="1" x14ac:dyDescent="0.25">
      <c r="A2" s="4"/>
      <c r="H2" s="4"/>
    </row>
    <row r="3" spans="1:8" x14ac:dyDescent="0.25">
      <c r="A3" s="5" t="s">
        <v>2</v>
      </c>
      <c r="B3" s="15">
        <v>5000</v>
      </c>
      <c r="C3" s="8"/>
      <c r="H3" s="4"/>
    </row>
    <row r="4" spans="1:8" x14ac:dyDescent="0.25">
      <c r="A4" s="5" t="s">
        <v>7</v>
      </c>
      <c r="B4" s="17">
        <v>15</v>
      </c>
      <c r="C4" s="8"/>
      <c r="H4" s="4"/>
    </row>
    <row r="5" spans="1:8" x14ac:dyDescent="0.25">
      <c r="A5" s="5" t="s">
        <v>8</v>
      </c>
      <c r="B5" s="6">
        <v>2</v>
      </c>
      <c r="C5" s="8"/>
      <c r="H5" s="4"/>
    </row>
    <row r="6" spans="1:8" x14ac:dyDescent="0.25">
      <c r="A6" s="7" t="s">
        <v>9</v>
      </c>
      <c r="B6" s="8">
        <f>B4/1200</f>
        <v>1.2500000000000001E-2</v>
      </c>
      <c r="C6" s="8"/>
      <c r="H6" s="4"/>
    </row>
    <row r="7" spans="1:8" x14ac:dyDescent="0.25">
      <c r="A7" s="5" t="s">
        <v>10</v>
      </c>
      <c r="B7" s="7">
        <f>+B5*12</f>
        <v>24</v>
      </c>
      <c r="C7" s="7"/>
      <c r="D7" s="10" t="s">
        <v>11</v>
      </c>
      <c r="E7" s="10" t="s">
        <v>5</v>
      </c>
      <c r="F7" s="10" t="s">
        <v>4</v>
      </c>
      <c r="G7" s="11" t="s">
        <v>12</v>
      </c>
      <c r="H7" s="10" t="s">
        <v>6</v>
      </c>
    </row>
    <row r="8" spans="1:8" x14ac:dyDescent="0.25">
      <c r="A8" s="9" t="s">
        <v>3</v>
      </c>
      <c r="B8" s="16">
        <f>+B3/((1-((1+B6)^(B7*(-1))))/B6)</f>
        <v>242.43324023475532</v>
      </c>
      <c r="C8" s="18"/>
      <c r="D8" s="12" t="s">
        <v>0</v>
      </c>
      <c r="E8" s="12" t="s">
        <v>2</v>
      </c>
      <c r="F8" s="12" t="s">
        <v>2</v>
      </c>
      <c r="G8" s="13"/>
      <c r="H8" s="12" t="s">
        <v>0</v>
      </c>
    </row>
    <row r="9" spans="1:8" x14ac:dyDescent="0.25">
      <c r="D9">
        <v>1</v>
      </c>
      <c r="E9" s="14">
        <f>B3</f>
        <v>5000</v>
      </c>
      <c r="F9" s="14">
        <f>H9-G9</f>
        <v>179.93324023475532</v>
      </c>
      <c r="G9" s="14">
        <f>IF(E9&gt;0,E9*B$6,0)</f>
        <v>62.5</v>
      </c>
      <c r="H9" s="14">
        <f>IF(E9&gt;0,$B$8,0)</f>
        <v>242.43324023475532</v>
      </c>
    </row>
    <row r="10" spans="1:8" x14ac:dyDescent="0.25">
      <c r="D10">
        <f>IF(AND(D9&gt;0,D9+1&lt;=$B$7),D9+1,0)</f>
        <v>2</v>
      </c>
      <c r="E10" s="14">
        <f>E9-F9</f>
        <v>4820.0667597652446</v>
      </c>
      <c r="F10" s="14">
        <f t="shared" ref="F10:F20" si="0">H10-G10</f>
        <v>182.18240573768975</v>
      </c>
      <c r="G10" s="14">
        <f>IF(E10&gt;0,E10*B$6,0)</f>
        <v>60.250834497065561</v>
      </c>
      <c r="H10" s="14">
        <f t="shared" ref="H10:H20" si="1">IF(E10&gt;0,$B$8,0)</f>
        <v>242.43324023475532</v>
      </c>
    </row>
    <row r="11" spans="1:8" x14ac:dyDescent="0.25">
      <c r="D11">
        <f t="shared" ref="D11:D68" si="2">IF(AND(D10&gt;0,D10+1&lt;=$B$7),D10+1,0)</f>
        <v>3</v>
      </c>
      <c r="E11" s="14">
        <f>E10-F10</f>
        <v>4637.8843540275548</v>
      </c>
      <c r="F11" s="14">
        <f t="shared" si="0"/>
        <v>184.45968580941087</v>
      </c>
      <c r="G11" s="14">
        <f>IF(E11&gt;0,E11*B$6,0)</f>
        <v>57.973554425344439</v>
      </c>
      <c r="H11" s="14">
        <f t="shared" si="1"/>
        <v>242.43324023475532</v>
      </c>
    </row>
    <row r="12" spans="1:8" x14ac:dyDescent="0.25">
      <c r="D12">
        <f t="shared" si="2"/>
        <v>4</v>
      </c>
      <c r="E12" s="14">
        <f t="shared" ref="E12:E20" si="3">E11-F11</f>
        <v>4453.4246682181438</v>
      </c>
      <c r="F12" s="14">
        <f t="shared" si="0"/>
        <v>186.76543188202851</v>
      </c>
      <c r="G12" s="14">
        <f>IF(E12&gt;0,E12*B$6,0)</f>
        <v>55.667808352726802</v>
      </c>
      <c r="H12" s="14">
        <f t="shared" si="1"/>
        <v>242.43324023475532</v>
      </c>
    </row>
    <row r="13" spans="1:8" x14ac:dyDescent="0.25">
      <c r="D13">
        <f t="shared" si="2"/>
        <v>5</v>
      </c>
      <c r="E13" s="14">
        <f t="shared" si="3"/>
        <v>4266.6592363361151</v>
      </c>
      <c r="F13" s="14">
        <f t="shared" si="0"/>
        <v>189.09999978055387</v>
      </c>
      <c r="G13" s="14">
        <f>IF(E13&gt;0,E13*B$6,0)</f>
        <v>53.333240454201444</v>
      </c>
      <c r="H13" s="14">
        <f t="shared" si="1"/>
        <v>242.43324023475532</v>
      </c>
    </row>
    <row r="14" spans="1:8" x14ac:dyDescent="0.25">
      <c r="D14">
        <f t="shared" si="2"/>
        <v>6</v>
      </c>
      <c r="E14" s="14">
        <f t="shared" si="3"/>
        <v>4077.5592365555613</v>
      </c>
      <c r="F14" s="14">
        <f t="shared" si="0"/>
        <v>191.46374977781079</v>
      </c>
      <c r="G14" s="14">
        <f>IF(E14&gt;0,E14*B$6,0)</f>
        <v>50.96949045694452</v>
      </c>
      <c r="H14" s="14">
        <f t="shared" si="1"/>
        <v>242.43324023475532</v>
      </c>
    </row>
    <row r="15" spans="1:8" x14ac:dyDescent="0.25">
      <c r="D15">
        <f t="shared" si="2"/>
        <v>7</v>
      </c>
      <c r="E15" s="14">
        <f t="shared" si="3"/>
        <v>3886.0954867777505</v>
      </c>
      <c r="F15" s="14">
        <f t="shared" si="0"/>
        <v>193.85704665003342</v>
      </c>
      <c r="G15" s="14">
        <f>IF(E15&gt;0,E15*B$6,0)</f>
        <v>48.576193584721885</v>
      </c>
      <c r="H15" s="14">
        <f t="shared" si="1"/>
        <v>242.43324023475532</v>
      </c>
    </row>
    <row r="16" spans="1:8" x14ac:dyDescent="0.25">
      <c r="D16">
        <f t="shared" si="2"/>
        <v>8</v>
      </c>
      <c r="E16" s="14">
        <f t="shared" si="3"/>
        <v>3692.2384401277172</v>
      </c>
      <c r="F16" s="14">
        <f t="shared" si="0"/>
        <v>196.28025973315886</v>
      </c>
      <c r="G16" s="14">
        <f>IF(E16&gt;0,E16*B$6,0)</f>
        <v>46.152980501596467</v>
      </c>
      <c r="H16" s="14">
        <f t="shared" si="1"/>
        <v>242.43324023475532</v>
      </c>
    </row>
    <row r="17" spans="4:8" x14ac:dyDescent="0.25">
      <c r="D17">
        <f t="shared" si="2"/>
        <v>9</v>
      </c>
      <c r="E17" s="14">
        <f t="shared" si="3"/>
        <v>3495.9581803945584</v>
      </c>
      <c r="F17" s="14">
        <f t="shared" si="0"/>
        <v>198.73376297982333</v>
      </c>
      <c r="G17" s="14">
        <f>IF(E17&gt;0,E17*B$6,0)</f>
        <v>43.699477254931985</v>
      </c>
      <c r="H17" s="14">
        <f t="shared" si="1"/>
        <v>242.43324023475532</v>
      </c>
    </row>
    <row r="18" spans="4:8" x14ac:dyDescent="0.25">
      <c r="D18">
        <f t="shared" si="2"/>
        <v>10</v>
      </c>
      <c r="E18" s="14">
        <f t="shared" si="3"/>
        <v>3297.2244174147349</v>
      </c>
      <c r="F18" s="14">
        <f t="shared" si="0"/>
        <v>201.21793501707111</v>
      </c>
      <c r="G18" s="14">
        <f>IF(E18&gt;0,E18*B$6,0)</f>
        <v>41.21530521768419</v>
      </c>
      <c r="H18" s="14">
        <f t="shared" si="1"/>
        <v>242.43324023475532</v>
      </c>
    </row>
    <row r="19" spans="4:8" x14ac:dyDescent="0.25">
      <c r="D19">
        <f t="shared" si="2"/>
        <v>11</v>
      </c>
      <c r="E19" s="14">
        <f t="shared" si="3"/>
        <v>3096.0064823976636</v>
      </c>
      <c r="F19" s="14">
        <f t="shared" si="0"/>
        <v>203.73315920478453</v>
      </c>
      <c r="G19" s="14">
        <f>IF(E19&gt;0,E19*B$6,0)</f>
        <v>38.700081029970796</v>
      </c>
      <c r="H19" s="14">
        <f t="shared" si="1"/>
        <v>242.43324023475532</v>
      </c>
    </row>
    <row r="20" spans="4:8" x14ac:dyDescent="0.25">
      <c r="D20">
        <f t="shared" si="2"/>
        <v>12</v>
      </c>
      <c r="E20" s="14">
        <f t="shared" si="3"/>
        <v>2892.2733231928792</v>
      </c>
      <c r="F20" s="14">
        <f t="shared" si="0"/>
        <v>206.27982369484431</v>
      </c>
      <c r="G20" s="14">
        <f>IF(E20&gt;0,E20*B$6,0)</f>
        <v>36.153416539910992</v>
      </c>
      <c r="H20" s="14">
        <f t="shared" si="1"/>
        <v>242.43324023475532</v>
      </c>
    </row>
    <row r="21" spans="4:8" x14ac:dyDescent="0.25">
      <c r="D21">
        <f t="shared" si="2"/>
        <v>13</v>
      </c>
      <c r="E21" s="14">
        <f t="shared" ref="E21:E68" si="4">E20-F20</f>
        <v>2685.9934994980349</v>
      </c>
      <c r="F21" s="14">
        <f t="shared" ref="F21:F68" si="5">H21-G21</f>
        <v>208.85832149102987</v>
      </c>
      <c r="G21" s="14">
        <f>IF(E21&gt;0,E21*B$6,0)</f>
        <v>33.574918743725441</v>
      </c>
      <c r="H21" s="14">
        <f t="shared" ref="H21:H68" si="6">IF(E21&gt;0,$B$8,0)</f>
        <v>242.43324023475532</v>
      </c>
    </row>
    <row r="22" spans="4:8" x14ac:dyDescent="0.25">
      <c r="D22">
        <f t="shared" si="2"/>
        <v>14</v>
      </c>
      <c r="E22" s="14">
        <f t="shared" si="4"/>
        <v>2477.1351780070049</v>
      </c>
      <c r="F22" s="14">
        <f t="shared" si="5"/>
        <v>211.46905050966774</v>
      </c>
      <c r="G22" s="14">
        <f>IF(E22&gt;0,E22*B$6,0)</f>
        <v>30.964189725087564</v>
      </c>
      <c r="H22" s="14">
        <f t="shared" si="6"/>
        <v>242.43324023475532</v>
      </c>
    </row>
    <row r="23" spans="4:8" x14ac:dyDescent="0.25">
      <c r="D23">
        <f t="shared" si="2"/>
        <v>15</v>
      </c>
      <c r="E23" s="14">
        <f t="shared" si="4"/>
        <v>2265.6661274973371</v>
      </c>
      <c r="F23" s="14">
        <f t="shared" si="5"/>
        <v>214.11241364103859</v>
      </c>
      <c r="G23" s="14">
        <f>IF(E23&gt;0,E23*B$6,0)</f>
        <v>28.320826593716717</v>
      </c>
      <c r="H23" s="14">
        <f t="shared" si="6"/>
        <v>242.43324023475532</v>
      </c>
    </row>
    <row r="24" spans="4:8" x14ac:dyDescent="0.25">
      <c r="D24">
        <f t="shared" si="2"/>
        <v>16</v>
      </c>
      <c r="E24" s="14">
        <f t="shared" si="4"/>
        <v>2051.5537138562986</v>
      </c>
      <c r="F24" s="14">
        <f t="shared" si="5"/>
        <v>216.78881881155158</v>
      </c>
      <c r="G24" s="14">
        <f>IF(E24&gt;0,E24*B$6,0)</f>
        <v>25.644421423203735</v>
      </c>
      <c r="H24" s="14">
        <f t="shared" si="6"/>
        <v>242.43324023475532</v>
      </c>
    </row>
    <row r="25" spans="4:8" x14ac:dyDescent="0.25">
      <c r="D25">
        <f t="shared" si="2"/>
        <v>17</v>
      </c>
      <c r="E25" s="14">
        <f t="shared" si="4"/>
        <v>1834.7648950447469</v>
      </c>
      <c r="F25" s="14">
        <f t="shared" si="5"/>
        <v>219.49867904669597</v>
      </c>
      <c r="G25" s="14">
        <f>IF(E25&gt;0,E25*B$6,0)</f>
        <v>22.934561188059337</v>
      </c>
      <c r="H25" s="14">
        <f t="shared" si="6"/>
        <v>242.43324023475532</v>
      </c>
    </row>
    <row r="26" spans="4:8" x14ac:dyDescent="0.25">
      <c r="D26">
        <f t="shared" si="2"/>
        <v>18</v>
      </c>
      <c r="E26" s="14">
        <f t="shared" si="4"/>
        <v>1615.2662159980509</v>
      </c>
      <c r="F26" s="14">
        <f t="shared" si="5"/>
        <v>222.24241253477967</v>
      </c>
      <c r="G26" s="14">
        <f>IF(E26&gt;0,E26*B$6,0)</f>
        <v>20.190827699975639</v>
      </c>
      <c r="H26" s="14">
        <f t="shared" si="6"/>
        <v>242.43324023475532</v>
      </c>
    </row>
    <row r="27" spans="4:8" x14ac:dyDescent="0.25">
      <c r="D27">
        <f t="shared" si="2"/>
        <v>19</v>
      </c>
      <c r="E27" s="14">
        <f t="shared" si="4"/>
        <v>1393.0238034632712</v>
      </c>
      <c r="F27" s="14">
        <f t="shared" si="5"/>
        <v>225.02044269146444</v>
      </c>
      <c r="G27" s="14">
        <f>IF(E27&gt;0,E27*B$6,0)</f>
        <v>17.412797543290889</v>
      </c>
      <c r="H27" s="14">
        <f t="shared" si="6"/>
        <v>242.43324023475532</v>
      </c>
    </row>
    <row r="28" spans="4:8" x14ac:dyDescent="0.25">
      <c r="D28">
        <f t="shared" si="2"/>
        <v>20</v>
      </c>
      <c r="E28" s="14">
        <f t="shared" si="4"/>
        <v>1168.0033607718067</v>
      </c>
      <c r="F28" s="14">
        <f t="shared" si="5"/>
        <v>227.83319822510774</v>
      </c>
      <c r="G28" s="14">
        <f>IF(E28&gt;0,E28*B$6,0)</f>
        <v>14.600042009647584</v>
      </c>
      <c r="H28" s="14">
        <f t="shared" si="6"/>
        <v>242.43324023475532</v>
      </c>
    </row>
    <row r="29" spans="4:8" x14ac:dyDescent="0.25">
      <c r="D29">
        <f t="shared" si="2"/>
        <v>21</v>
      </c>
      <c r="E29" s="14">
        <f t="shared" si="4"/>
        <v>940.17016254669898</v>
      </c>
      <c r="F29" s="14">
        <f t="shared" si="5"/>
        <v>230.68111320292158</v>
      </c>
      <c r="G29" s="14">
        <f>IF(E29&gt;0,E29*B$6,0)</f>
        <v>11.752127031833737</v>
      </c>
      <c r="H29" s="14">
        <f t="shared" si="6"/>
        <v>242.43324023475532</v>
      </c>
    </row>
    <row r="30" spans="4:8" x14ac:dyDescent="0.25">
      <c r="D30">
        <f t="shared" si="2"/>
        <v>22</v>
      </c>
      <c r="E30" s="14">
        <f t="shared" si="4"/>
        <v>709.48904934377742</v>
      </c>
      <c r="F30" s="14">
        <f t="shared" si="5"/>
        <v>233.56462711795811</v>
      </c>
      <c r="G30" s="14">
        <f>IF(E30&gt;0,E30*B$6,0)</f>
        <v>8.8686131167972189</v>
      </c>
      <c r="H30" s="14">
        <f t="shared" si="6"/>
        <v>242.43324023475532</v>
      </c>
    </row>
    <row r="31" spans="4:8" x14ac:dyDescent="0.25">
      <c r="D31">
        <f t="shared" si="2"/>
        <v>23</v>
      </c>
      <c r="E31" s="14">
        <f t="shared" si="4"/>
        <v>475.92442222581928</v>
      </c>
      <c r="F31" s="14">
        <f t="shared" si="5"/>
        <v>236.48418495693258</v>
      </c>
      <c r="G31" s="14">
        <f>IF(E31&gt;0,E31*B$6,0)</f>
        <v>5.9490552778227412</v>
      </c>
      <c r="H31" s="14">
        <f t="shared" si="6"/>
        <v>242.43324023475532</v>
      </c>
    </row>
    <row r="32" spans="4:8" x14ac:dyDescent="0.25">
      <c r="D32">
        <f t="shared" si="2"/>
        <v>24</v>
      </c>
      <c r="E32" s="14">
        <f t="shared" si="4"/>
        <v>239.4402372688867</v>
      </c>
      <c r="F32" s="14">
        <f t="shared" si="5"/>
        <v>239.44023726889424</v>
      </c>
      <c r="G32" s="14">
        <f>IF(E32&gt;0,E32*B$6,0)</f>
        <v>2.9930029658610842</v>
      </c>
      <c r="H32" s="14">
        <f t="shared" si="6"/>
        <v>242.43324023475532</v>
      </c>
    </row>
    <row r="33" spans="4:8" x14ac:dyDescent="0.25">
      <c r="D33">
        <f t="shared" si="2"/>
        <v>0</v>
      </c>
      <c r="E33" s="14">
        <f t="shared" si="4"/>
        <v>-7.531752999057062E-12</v>
      </c>
      <c r="F33" s="14">
        <f t="shared" si="5"/>
        <v>0</v>
      </c>
      <c r="G33" s="14">
        <f>IF(E33&gt;0,E33*B$6,0)</f>
        <v>0</v>
      </c>
      <c r="H33" s="14">
        <f t="shared" si="6"/>
        <v>0</v>
      </c>
    </row>
    <row r="34" spans="4:8" x14ac:dyDescent="0.25">
      <c r="D34">
        <f t="shared" si="2"/>
        <v>0</v>
      </c>
      <c r="E34" s="14">
        <f t="shared" si="4"/>
        <v>-7.531752999057062E-12</v>
      </c>
      <c r="F34" s="14">
        <f t="shared" si="5"/>
        <v>0</v>
      </c>
      <c r="G34" s="14">
        <f>IF(E34&gt;0,E34*B$6,0)</f>
        <v>0</v>
      </c>
      <c r="H34" s="14">
        <f t="shared" si="6"/>
        <v>0</v>
      </c>
    </row>
    <row r="35" spans="4:8" x14ac:dyDescent="0.25">
      <c r="D35">
        <f t="shared" si="2"/>
        <v>0</v>
      </c>
      <c r="E35" s="14">
        <f t="shared" si="4"/>
        <v>-7.531752999057062E-12</v>
      </c>
      <c r="F35" s="14">
        <f t="shared" si="5"/>
        <v>0</v>
      </c>
      <c r="G35" s="14">
        <f>IF(E35&gt;0,E35*B$6,0)</f>
        <v>0</v>
      </c>
      <c r="H35" s="14">
        <f t="shared" si="6"/>
        <v>0</v>
      </c>
    </row>
    <row r="36" spans="4:8" x14ac:dyDescent="0.25">
      <c r="D36">
        <f t="shared" si="2"/>
        <v>0</v>
      </c>
      <c r="E36" s="14">
        <f t="shared" si="4"/>
        <v>-7.531752999057062E-12</v>
      </c>
      <c r="F36" s="14">
        <f t="shared" si="5"/>
        <v>0</v>
      </c>
      <c r="G36" s="14">
        <f>IF(E36&gt;0,E36*B$6,0)</f>
        <v>0</v>
      </c>
      <c r="H36" s="14">
        <f t="shared" si="6"/>
        <v>0</v>
      </c>
    </row>
    <row r="37" spans="4:8" x14ac:dyDescent="0.25">
      <c r="D37">
        <f t="shared" si="2"/>
        <v>0</v>
      </c>
      <c r="E37" s="14">
        <f t="shared" si="4"/>
        <v>-7.531752999057062E-12</v>
      </c>
      <c r="F37" s="14">
        <f t="shared" si="5"/>
        <v>0</v>
      </c>
      <c r="G37" s="14">
        <f>IF(E37&gt;0,E37*B$6,0)</f>
        <v>0</v>
      </c>
      <c r="H37" s="14">
        <f t="shared" si="6"/>
        <v>0</v>
      </c>
    </row>
    <row r="38" spans="4:8" x14ac:dyDescent="0.25">
      <c r="D38">
        <f t="shared" si="2"/>
        <v>0</v>
      </c>
      <c r="E38" s="14">
        <f t="shared" si="4"/>
        <v>-7.531752999057062E-12</v>
      </c>
      <c r="F38" s="14">
        <f t="shared" si="5"/>
        <v>0</v>
      </c>
      <c r="G38" s="14">
        <f>IF(E38&gt;0,E38*B$6,0)</f>
        <v>0</v>
      </c>
      <c r="H38" s="14">
        <f t="shared" si="6"/>
        <v>0</v>
      </c>
    </row>
    <row r="39" spans="4:8" x14ac:dyDescent="0.25">
      <c r="D39">
        <f t="shared" si="2"/>
        <v>0</v>
      </c>
      <c r="E39" s="14">
        <f t="shared" si="4"/>
        <v>-7.531752999057062E-12</v>
      </c>
      <c r="F39" s="14">
        <f t="shared" si="5"/>
        <v>0</v>
      </c>
      <c r="G39" s="14">
        <f>IF(E39&gt;0,E39*B$6,0)</f>
        <v>0</v>
      </c>
      <c r="H39" s="14">
        <f t="shared" si="6"/>
        <v>0</v>
      </c>
    </row>
    <row r="40" spans="4:8" x14ac:dyDescent="0.25">
      <c r="D40">
        <f t="shared" si="2"/>
        <v>0</v>
      </c>
      <c r="E40" s="14">
        <f t="shared" si="4"/>
        <v>-7.531752999057062E-12</v>
      </c>
      <c r="F40" s="14">
        <f t="shared" si="5"/>
        <v>0</v>
      </c>
      <c r="G40" s="14">
        <f>IF(E40&gt;0,E40*B$6,0)</f>
        <v>0</v>
      </c>
      <c r="H40" s="14">
        <f t="shared" si="6"/>
        <v>0</v>
      </c>
    </row>
    <row r="41" spans="4:8" x14ac:dyDescent="0.25">
      <c r="D41">
        <f t="shared" si="2"/>
        <v>0</v>
      </c>
      <c r="E41" s="14">
        <f t="shared" si="4"/>
        <v>-7.531752999057062E-12</v>
      </c>
      <c r="F41" s="14">
        <f t="shared" si="5"/>
        <v>0</v>
      </c>
      <c r="G41" s="14">
        <f>IF(E41&gt;0,E41*B$6,0)</f>
        <v>0</v>
      </c>
      <c r="H41" s="14">
        <f t="shared" si="6"/>
        <v>0</v>
      </c>
    </row>
    <row r="42" spans="4:8" x14ac:dyDescent="0.25">
      <c r="D42">
        <f t="shared" si="2"/>
        <v>0</v>
      </c>
      <c r="E42" s="14">
        <f t="shared" si="4"/>
        <v>-7.531752999057062E-12</v>
      </c>
      <c r="F42" s="14">
        <f t="shared" si="5"/>
        <v>0</v>
      </c>
      <c r="G42" s="14">
        <f>IF(E42&gt;0,E42*B$6,0)</f>
        <v>0</v>
      </c>
      <c r="H42" s="14">
        <f t="shared" si="6"/>
        <v>0</v>
      </c>
    </row>
    <row r="43" spans="4:8" x14ac:dyDescent="0.25">
      <c r="D43">
        <f t="shared" si="2"/>
        <v>0</v>
      </c>
      <c r="E43" s="14">
        <f t="shared" si="4"/>
        <v>-7.531752999057062E-12</v>
      </c>
      <c r="F43" s="14">
        <f t="shared" si="5"/>
        <v>0</v>
      </c>
      <c r="G43" s="14">
        <f>IF(E43&gt;0,E43*B$6,0)</f>
        <v>0</v>
      </c>
      <c r="H43" s="14">
        <f t="shared" si="6"/>
        <v>0</v>
      </c>
    </row>
    <row r="44" spans="4:8" x14ac:dyDescent="0.25">
      <c r="D44">
        <f t="shared" si="2"/>
        <v>0</v>
      </c>
      <c r="E44" s="14">
        <f t="shared" si="4"/>
        <v>-7.531752999057062E-12</v>
      </c>
      <c r="F44" s="14">
        <f t="shared" si="5"/>
        <v>0</v>
      </c>
      <c r="G44" s="14">
        <f>IF(E44&gt;0,E44*B$6,0)</f>
        <v>0</v>
      </c>
      <c r="H44" s="14">
        <f t="shared" si="6"/>
        <v>0</v>
      </c>
    </row>
    <row r="45" spans="4:8" x14ac:dyDescent="0.25">
      <c r="D45">
        <f t="shared" si="2"/>
        <v>0</v>
      </c>
      <c r="E45" s="14">
        <f t="shared" si="4"/>
        <v>-7.531752999057062E-12</v>
      </c>
      <c r="F45" s="14">
        <f t="shared" si="5"/>
        <v>0</v>
      </c>
      <c r="G45" s="14">
        <f>IF(E45&gt;0,E45*B$6,0)</f>
        <v>0</v>
      </c>
      <c r="H45" s="14">
        <f t="shared" si="6"/>
        <v>0</v>
      </c>
    </row>
    <row r="46" spans="4:8" x14ac:dyDescent="0.25">
      <c r="D46">
        <f t="shared" si="2"/>
        <v>0</v>
      </c>
      <c r="E46" s="14">
        <f t="shared" si="4"/>
        <v>-7.531752999057062E-12</v>
      </c>
      <c r="F46" s="14">
        <f t="shared" si="5"/>
        <v>0</v>
      </c>
      <c r="G46" s="14">
        <f>IF(E46&gt;0,E46*B$6,0)</f>
        <v>0</v>
      </c>
      <c r="H46" s="14">
        <f t="shared" si="6"/>
        <v>0</v>
      </c>
    </row>
    <row r="47" spans="4:8" x14ac:dyDescent="0.25">
      <c r="D47">
        <f t="shared" si="2"/>
        <v>0</v>
      </c>
      <c r="E47" s="14">
        <f t="shared" si="4"/>
        <v>-7.531752999057062E-12</v>
      </c>
      <c r="F47" s="14">
        <f t="shared" si="5"/>
        <v>0</v>
      </c>
      <c r="G47" s="14">
        <f>IF(E47&gt;0,E47*B$6,0)</f>
        <v>0</v>
      </c>
      <c r="H47" s="14">
        <f t="shared" si="6"/>
        <v>0</v>
      </c>
    </row>
    <row r="48" spans="4:8" x14ac:dyDescent="0.25">
      <c r="D48">
        <f t="shared" si="2"/>
        <v>0</v>
      </c>
      <c r="E48" s="14">
        <f t="shared" si="4"/>
        <v>-7.531752999057062E-12</v>
      </c>
      <c r="F48" s="14">
        <f t="shared" si="5"/>
        <v>0</v>
      </c>
      <c r="G48" s="14">
        <f>IF(E48&gt;0,E48*B$6,0)</f>
        <v>0</v>
      </c>
      <c r="H48" s="14">
        <f t="shared" si="6"/>
        <v>0</v>
      </c>
    </row>
    <row r="49" spans="4:8" x14ac:dyDescent="0.25">
      <c r="D49">
        <f t="shared" si="2"/>
        <v>0</v>
      </c>
      <c r="E49" s="14">
        <f t="shared" si="4"/>
        <v>-7.531752999057062E-12</v>
      </c>
      <c r="F49" s="14">
        <f t="shared" si="5"/>
        <v>0</v>
      </c>
      <c r="G49" s="14">
        <f>IF(E49&gt;0,E49*B$6,0)</f>
        <v>0</v>
      </c>
      <c r="H49" s="14">
        <f t="shared" si="6"/>
        <v>0</v>
      </c>
    </row>
    <row r="50" spans="4:8" x14ac:dyDescent="0.25">
      <c r="D50">
        <f t="shared" si="2"/>
        <v>0</v>
      </c>
      <c r="E50" s="14">
        <f t="shared" si="4"/>
        <v>-7.531752999057062E-12</v>
      </c>
      <c r="F50" s="14">
        <f t="shared" si="5"/>
        <v>0</v>
      </c>
      <c r="G50" s="14">
        <f>IF(E50&gt;0,E50*B$6,0)</f>
        <v>0</v>
      </c>
      <c r="H50" s="14">
        <f t="shared" si="6"/>
        <v>0</v>
      </c>
    </row>
    <row r="51" spans="4:8" x14ac:dyDescent="0.25">
      <c r="D51">
        <f t="shared" si="2"/>
        <v>0</v>
      </c>
      <c r="E51" s="14">
        <f t="shared" si="4"/>
        <v>-7.531752999057062E-12</v>
      </c>
      <c r="F51" s="14">
        <f t="shared" si="5"/>
        <v>0</v>
      </c>
      <c r="G51" s="14">
        <f>IF(E51&gt;0,E51*B$6,0)</f>
        <v>0</v>
      </c>
      <c r="H51" s="14">
        <f t="shared" si="6"/>
        <v>0</v>
      </c>
    </row>
    <row r="52" spans="4:8" x14ac:dyDescent="0.25">
      <c r="D52">
        <f t="shared" si="2"/>
        <v>0</v>
      </c>
      <c r="E52" s="14">
        <f t="shared" si="4"/>
        <v>-7.531752999057062E-12</v>
      </c>
      <c r="F52" s="14">
        <f t="shared" si="5"/>
        <v>0</v>
      </c>
      <c r="G52" s="14">
        <f>IF(E52&gt;0,E52*B$6,0)</f>
        <v>0</v>
      </c>
      <c r="H52" s="14">
        <f t="shared" si="6"/>
        <v>0</v>
      </c>
    </row>
    <row r="53" spans="4:8" x14ac:dyDescent="0.25">
      <c r="D53">
        <f t="shared" si="2"/>
        <v>0</v>
      </c>
      <c r="E53" s="14">
        <f t="shared" si="4"/>
        <v>-7.531752999057062E-12</v>
      </c>
      <c r="F53" s="14">
        <f t="shared" si="5"/>
        <v>0</v>
      </c>
      <c r="G53" s="14">
        <f>IF(E53&gt;0,E53*B$6,0)</f>
        <v>0</v>
      </c>
      <c r="H53" s="14">
        <f t="shared" si="6"/>
        <v>0</v>
      </c>
    </row>
    <row r="54" spans="4:8" x14ac:dyDescent="0.25">
      <c r="D54">
        <f t="shared" si="2"/>
        <v>0</v>
      </c>
      <c r="E54" s="14">
        <f t="shared" si="4"/>
        <v>-7.531752999057062E-12</v>
      </c>
      <c r="F54" s="14">
        <f t="shared" si="5"/>
        <v>0</v>
      </c>
      <c r="G54" s="14">
        <f>IF(E54&gt;0,E54*B$6,0)</f>
        <v>0</v>
      </c>
      <c r="H54" s="14">
        <f t="shared" si="6"/>
        <v>0</v>
      </c>
    </row>
    <row r="55" spans="4:8" x14ac:dyDescent="0.25">
      <c r="D55">
        <f t="shared" si="2"/>
        <v>0</v>
      </c>
      <c r="E55" s="14">
        <f t="shared" si="4"/>
        <v>-7.531752999057062E-12</v>
      </c>
      <c r="F55" s="14">
        <f t="shared" si="5"/>
        <v>0</v>
      </c>
      <c r="G55" s="14">
        <f>IF(E55&gt;0,E55*B$6,0)</f>
        <v>0</v>
      </c>
      <c r="H55" s="14">
        <f t="shared" si="6"/>
        <v>0</v>
      </c>
    </row>
    <row r="56" spans="4:8" x14ac:dyDescent="0.25">
      <c r="D56">
        <f t="shared" si="2"/>
        <v>0</v>
      </c>
      <c r="E56" s="14">
        <f t="shared" si="4"/>
        <v>-7.531752999057062E-12</v>
      </c>
      <c r="F56" s="14">
        <f t="shared" si="5"/>
        <v>0</v>
      </c>
      <c r="G56" s="14">
        <f>IF(E56&gt;0,E56*B$6,0)</f>
        <v>0</v>
      </c>
      <c r="H56" s="14">
        <f t="shared" si="6"/>
        <v>0</v>
      </c>
    </row>
    <row r="57" spans="4:8" x14ac:dyDescent="0.25">
      <c r="D57">
        <f t="shared" si="2"/>
        <v>0</v>
      </c>
      <c r="E57" s="14">
        <f t="shared" si="4"/>
        <v>-7.531752999057062E-12</v>
      </c>
      <c r="F57" s="14">
        <f t="shared" si="5"/>
        <v>0</v>
      </c>
      <c r="G57" s="14">
        <f>IF(E57&gt;0,E57*B$6,0)</f>
        <v>0</v>
      </c>
      <c r="H57" s="14">
        <f t="shared" si="6"/>
        <v>0</v>
      </c>
    </row>
    <row r="58" spans="4:8" x14ac:dyDescent="0.25">
      <c r="D58">
        <f t="shared" si="2"/>
        <v>0</v>
      </c>
      <c r="E58" s="14">
        <f t="shared" si="4"/>
        <v>-7.531752999057062E-12</v>
      </c>
      <c r="F58" s="14">
        <f t="shared" si="5"/>
        <v>0</v>
      </c>
      <c r="G58" s="14">
        <f>IF(E58&gt;0,E58*B$6,0)</f>
        <v>0</v>
      </c>
      <c r="H58" s="14">
        <f t="shared" si="6"/>
        <v>0</v>
      </c>
    </row>
    <row r="59" spans="4:8" x14ac:dyDescent="0.25">
      <c r="D59">
        <f t="shared" si="2"/>
        <v>0</v>
      </c>
      <c r="E59" s="14">
        <f t="shared" si="4"/>
        <v>-7.531752999057062E-12</v>
      </c>
      <c r="F59" s="14">
        <f t="shared" si="5"/>
        <v>0</v>
      </c>
      <c r="G59" s="14">
        <f>IF(E59&gt;0,E59*B$6,0)</f>
        <v>0</v>
      </c>
      <c r="H59" s="14">
        <f t="shared" si="6"/>
        <v>0</v>
      </c>
    </row>
    <row r="60" spans="4:8" x14ac:dyDescent="0.25">
      <c r="D60">
        <f t="shared" si="2"/>
        <v>0</v>
      </c>
      <c r="E60" s="14">
        <f t="shared" si="4"/>
        <v>-7.531752999057062E-12</v>
      </c>
      <c r="F60" s="14">
        <f t="shared" si="5"/>
        <v>0</v>
      </c>
      <c r="G60" s="14">
        <f>IF(E60&gt;0,E60*B$6,0)</f>
        <v>0</v>
      </c>
      <c r="H60" s="14">
        <f t="shared" si="6"/>
        <v>0</v>
      </c>
    </row>
    <row r="61" spans="4:8" x14ac:dyDescent="0.25">
      <c r="D61">
        <f t="shared" si="2"/>
        <v>0</v>
      </c>
      <c r="E61" s="14">
        <f t="shared" si="4"/>
        <v>-7.531752999057062E-12</v>
      </c>
      <c r="F61" s="14">
        <f t="shared" si="5"/>
        <v>0</v>
      </c>
      <c r="G61" s="14">
        <f>IF(E61&gt;0,E61*B$6,0)</f>
        <v>0</v>
      </c>
      <c r="H61" s="14">
        <f t="shared" si="6"/>
        <v>0</v>
      </c>
    </row>
    <row r="62" spans="4:8" x14ac:dyDescent="0.25">
      <c r="D62">
        <f t="shared" si="2"/>
        <v>0</v>
      </c>
      <c r="E62" s="14">
        <f t="shared" si="4"/>
        <v>-7.531752999057062E-12</v>
      </c>
      <c r="F62" s="14">
        <f t="shared" si="5"/>
        <v>0</v>
      </c>
      <c r="G62" s="14">
        <f>IF(E62&gt;0,E62*B$6,0)</f>
        <v>0</v>
      </c>
      <c r="H62" s="14">
        <f t="shared" si="6"/>
        <v>0</v>
      </c>
    </row>
    <row r="63" spans="4:8" x14ac:dyDescent="0.25">
      <c r="D63">
        <f t="shared" si="2"/>
        <v>0</v>
      </c>
      <c r="E63" s="14">
        <f t="shared" si="4"/>
        <v>-7.531752999057062E-12</v>
      </c>
      <c r="F63" s="14">
        <f t="shared" si="5"/>
        <v>0</v>
      </c>
      <c r="G63" s="14">
        <f>IF(E63&gt;0,E63*B$6,0)</f>
        <v>0</v>
      </c>
      <c r="H63" s="14">
        <f t="shared" si="6"/>
        <v>0</v>
      </c>
    </row>
    <row r="64" spans="4:8" x14ac:dyDescent="0.25">
      <c r="D64">
        <f t="shared" si="2"/>
        <v>0</v>
      </c>
      <c r="E64" s="14">
        <f t="shared" si="4"/>
        <v>-7.531752999057062E-12</v>
      </c>
      <c r="F64" s="14">
        <f t="shared" si="5"/>
        <v>0</v>
      </c>
      <c r="G64" s="14">
        <f>IF(E64&gt;0,E64*B$6,0)</f>
        <v>0</v>
      </c>
      <c r="H64" s="14">
        <f t="shared" si="6"/>
        <v>0</v>
      </c>
    </row>
    <row r="65" spans="4:8" x14ac:dyDescent="0.25">
      <c r="D65">
        <f t="shared" si="2"/>
        <v>0</v>
      </c>
      <c r="E65" s="14">
        <f t="shared" si="4"/>
        <v>-7.531752999057062E-12</v>
      </c>
      <c r="F65" s="14">
        <f t="shared" si="5"/>
        <v>0</v>
      </c>
      <c r="G65" s="14">
        <f>IF(E65&gt;0,E65*B$6,0)</f>
        <v>0</v>
      </c>
      <c r="H65" s="14">
        <f t="shared" si="6"/>
        <v>0</v>
      </c>
    </row>
    <row r="66" spans="4:8" x14ac:dyDescent="0.25">
      <c r="D66">
        <f t="shared" si="2"/>
        <v>0</v>
      </c>
      <c r="E66" s="14">
        <f t="shared" si="4"/>
        <v>-7.531752999057062E-12</v>
      </c>
      <c r="F66" s="14">
        <f t="shared" si="5"/>
        <v>0</v>
      </c>
      <c r="G66" s="14">
        <f>IF(E66&gt;0,E66*B$6,0)</f>
        <v>0</v>
      </c>
      <c r="H66" s="14">
        <f t="shared" si="6"/>
        <v>0</v>
      </c>
    </row>
    <row r="67" spans="4:8" x14ac:dyDescent="0.25">
      <c r="D67">
        <f t="shared" si="2"/>
        <v>0</v>
      </c>
      <c r="E67" s="14">
        <f t="shared" si="4"/>
        <v>-7.531752999057062E-12</v>
      </c>
      <c r="F67" s="14">
        <f t="shared" si="5"/>
        <v>0</v>
      </c>
      <c r="G67" s="14">
        <f>IF(E67&gt;0,E67*B$6,0)</f>
        <v>0</v>
      </c>
      <c r="H67" s="14">
        <f t="shared" si="6"/>
        <v>0</v>
      </c>
    </row>
    <row r="68" spans="4:8" x14ac:dyDescent="0.25">
      <c r="D68">
        <f t="shared" si="2"/>
        <v>0</v>
      </c>
      <c r="E68" s="14">
        <f t="shared" si="4"/>
        <v>-7.531752999057062E-12</v>
      </c>
      <c r="F68" s="14">
        <f t="shared" si="5"/>
        <v>0</v>
      </c>
      <c r="G68" s="14">
        <f>IF(E68&gt;0,E68*B$6,0)</f>
        <v>0</v>
      </c>
      <c r="H68" s="14">
        <f t="shared" si="6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2021-09-29T04:23:08Z</dcterms:created>
  <dcterms:modified xsi:type="dcterms:W3CDTF">2021-09-29T05:05:41Z</dcterms:modified>
</cp:coreProperties>
</file>