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45"/>
  </bookViews>
  <sheets>
    <sheet name="REPORTE" sheetId="1" r:id="rId1"/>
    <sheet name="ASIENTOS" sheetId="2" r:id="rId2"/>
  </sheets>
  <calcPr calcId="145621"/>
</workbook>
</file>

<file path=xl/calcChain.xml><?xml version="1.0" encoding="utf-8"?>
<calcChain xmlns="http://schemas.openxmlformats.org/spreadsheetml/2006/main">
  <c r="G7" i="2" l="1"/>
  <c r="H11" i="2" s="1"/>
  <c r="H10" i="1"/>
  <c r="J10" i="1" s="1"/>
  <c r="G22" i="2" s="1"/>
  <c r="H29" i="2" s="1"/>
  <c r="G60" i="2" s="1"/>
  <c r="H64" i="2" s="1"/>
  <c r="H9" i="1"/>
  <c r="J9" i="1" s="1"/>
  <c r="J8" i="1"/>
  <c r="G19" i="2" s="1"/>
  <c r="H25" i="2" s="1"/>
  <c r="H8" i="1"/>
  <c r="J7" i="1"/>
  <c r="H7" i="1"/>
  <c r="G35" i="2" l="1"/>
  <c r="H37" i="2" s="1"/>
  <c r="M9" i="1"/>
  <c r="M10" i="1"/>
  <c r="M8" i="1"/>
  <c r="G41" i="2" l="1"/>
  <c r="H44" i="2" l="1"/>
  <c r="G50" i="2"/>
  <c r="H52" i="2" s="1"/>
</calcChain>
</file>

<file path=xl/sharedStrings.xml><?xml version="1.0" encoding="utf-8"?>
<sst xmlns="http://schemas.openxmlformats.org/spreadsheetml/2006/main" count="108" uniqueCount="61">
  <si>
    <t>COD</t>
  </si>
  <si>
    <t>UNIDAD</t>
  </si>
  <si>
    <t>DIFERENCIA</t>
  </si>
  <si>
    <t>OBSERVACION</t>
  </si>
  <si>
    <t>REINTEGRO</t>
  </si>
  <si>
    <t>FISICA</t>
  </si>
  <si>
    <t>CONTABLE</t>
  </si>
  <si>
    <t>PROM</t>
  </si>
  <si>
    <t>IGV</t>
  </si>
  <si>
    <t>A</t>
  </si>
  <si>
    <t>Unidades importadas con exceso</t>
  </si>
  <si>
    <t>B</t>
  </si>
  <si>
    <t>Unidades importadas con faltante</t>
  </si>
  <si>
    <t>C</t>
  </si>
  <si>
    <t>Envases quebrados y separados</t>
  </si>
  <si>
    <t>D</t>
  </si>
  <si>
    <t>La toma de inventario debe ser firmado por el Responsible de almacen, Contador General y Representante Legal.</t>
  </si>
  <si>
    <t>CUENTA</t>
  </si>
  <si>
    <t>MERCADERÍAS</t>
  </si>
  <si>
    <t>DESCRIPCIÓN</t>
  </si>
  <si>
    <t>COST UNIT</t>
  </si>
  <si>
    <t>TIPO DE EXISTENCIA</t>
  </si>
  <si>
    <t>TIPO DE DIFERENCIA</t>
  </si>
  <si>
    <t>Asiento Contable (sugerido)</t>
  </si>
  <si>
    <t>CUENTA - NOMENCLATURA</t>
  </si>
  <si>
    <t>DEBE</t>
  </si>
  <si>
    <t>HABER</t>
  </si>
  <si>
    <t>------------------------------------ X ------------------------------------</t>
  </si>
  <si>
    <t>Mercaderías</t>
  </si>
  <si>
    <t>Costo</t>
  </si>
  <si>
    <t>OTROS INGRESOS DE GESTIÓN</t>
  </si>
  <si>
    <t>Otros ingresos de gestión</t>
  </si>
  <si>
    <t>XX/XX</t>
  </si>
  <si>
    <t>POR EL AJUSTE DEL SOBRANTE DE MERCADERÍAS</t>
  </si>
  <si>
    <t>OTROS GASTOS DE GESTION</t>
  </si>
  <si>
    <t>Otros gastos de gestión</t>
  </si>
  <si>
    <t>Ajuste de Inventario de Mercaderías</t>
  </si>
  <si>
    <t>POR EL AJUSTE DEL FALTANTE DE MERCADERÍAS</t>
  </si>
  <si>
    <t>COSTO DE VENTAS</t>
  </si>
  <si>
    <t>Gastos por desvalorización de inventarios al costo</t>
  </si>
  <si>
    <t>Envases y embalajes</t>
  </si>
  <si>
    <t>DESVALORIZACIÓN DE INVENTARIOS</t>
  </si>
  <si>
    <t>GASTOS POR TRIBUTOS</t>
  </si>
  <si>
    <t>Gobierno nacional</t>
  </si>
  <si>
    <t>Impuesto general a las ventas y selectivo al consumo</t>
  </si>
  <si>
    <t>TRIBUTOS, CONTRAPRESTACIONES Y APORTES AL SISTEMA PÚBLICO DE PENSIONES Y DE SALUD POR PAGAR</t>
  </si>
  <si>
    <t>Impuesto general a las ventas</t>
  </si>
  <si>
    <t>IGV – Cuenta propia</t>
  </si>
  <si>
    <t>POR EL REINTEGRO DEL IGV DEL FALTANTE DE MERCADERÍA</t>
  </si>
  <si>
    <t>9X</t>
  </si>
  <si>
    <t>XXXXXXXXXXX</t>
  </si>
  <si>
    <t>CARGAS IMPUTABLES A CUENTAS DE COSTOS Y GASTOS</t>
  </si>
  <si>
    <t>Cargas imputables a cuentas de costos y gastos</t>
  </si>
  <si>
    <t>POR EL DESTINO AL CENTRO DE COSTO</t>
  </si>
  <si>
    <t>POR LA DESTRUCCIÓN DE INVENTARIOS DESVALORIZADOS (ENVASES QUEBRADOS Y SEPARADOS)</t>
  </si>
  <si>
    <t>ASIENTO CONTABLE PARA EL REGISTRO DE:</t>
  </si>
  <si>
    <t>Conciliación de saldos de existencias al:</t>
  </si>
  <si>
    <t>FALTANTE</t>
  </si>
  <si>
    <t>SOBRANTE</t>
  </si>
  <si>
    <t>ALMACÉN</t>
  </si>
  <si>
    <t>CONTROL DE SOBRANTES Y FALTANTES DE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</si>
</sst>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5" fillId="0" borderId="0" xfId="0" applyNumberFormat="1" applyFont="1" applyAlignment="1">
      <alignment horizontal="centerContinuous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tabSelected="1" zoomScale="95" zoomScaleNormal="95" workbookViewId="0">
      <pane ySplit="6" topLeftCell="A7" activePane="bottomLeft" state="frozenSplit"/>
      <selection pane="bottomLeft"/>
    </sheetView>
  </sheetViews>
  <sheetFormatPr baseColWidth="10" defaultRowHeight="15" x14ac:dyDescent="0.25"/>
  <cols>
    <col min="1" max="1" width="4.85546875" bestFit="1" customWidth="1"/>
    <col min="2" max="2" width="33.5703125" customWidth="1"/>
    <col min="3" max="3" width="22.42578125" customWidth="1"/>
    <col min="4" max="5" width="11.85546875" customWidth="1"/>
    <col min="6" max="6" width="10.28515625" customWidth="1"/>
    <col min="7" max="7" width="10.28515625" bestFit="1" customWidth="1"/>
    <col min="11" max="11" width="13.85546875" bestFit="1" customWidth="1"/>
    <col min="12" max="12" width="31.5703125" customWidth="1"/>
  </cols>
  <sheetData>
    <row r="1" spans="1:13" ht="21" x14ac:dyDescent="0.3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3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" customHeight="1" x14ac:dyDescent="0.35">
      <c r="A3" s="23" t="s">
        <v>56</v>
      </c>
      <c r="B3" s="22"/>
      <c r="C3" s="22"/>
      <c r="D3" s="25">
        <v>44712</v>
      </c>
      <c r="E3" s="25"/>
      <c r="F3" s="24"/>
      <c r="G3" s="22"/>
      <c r="H3" s="22"/>
      <c r="I3" s="22"/>
      <c r="J3" s="22"/>
      <c r="K3" s="22"/>
      <c r="L3" s="22"/>
      <c r="M3" s="22"/>
    </row>
    <row r="5" spans="1:13" x14ac:dyDescent="0.25">
      <c r="A5" s="13" t="s">
        <v>0</v>
      </c>
      <c r="B5" s="13" t="s">
        <v>19</v>
      </c>
      <c r="C5" s="13" t="s">
        <v>21</v>
      </c>
      <c r="D5" s="13" t="s">
        <v>17</v>
      </c>
      <c r="E5" s="13" t="s">
        <v>59</v>
      </c>
      <c r="F5" s="1" t="s">
        <v>1</v>
      </c>
      <c r="G5" s="2"/>
      <c r="H5" s="13" t="s">
        <v>2</v>
      </c>
      <c r="I5" s="3" t="s">
        <v>20</v>
      </c>
      <c r="J5" s="13" t="s">
        <v>2</v>
      </c>
      <c r="K5" s="13" t="s">
        <v>22</v>
      </c>
      <c r="L5" s="13" t="s">
        <v>3</v>
      </c>
      <c r="M5" s="4" t="s">
        <v>4</v>
      </c>
    </row>
    <row r="6" spans="1:13" x14ac:dyDescent="0.25">
      <c r="A6" s="14"/>
      <c r="B6" s="14"/>
      <c r="C6" s="14"/>
      <c r="D6" s="14"/>
      <c r="E6" s="14"/>
      <c r="F6" s="5" t="s">
        <v>5</v>
      </c>
      <c r="G6" s="6" t="s">
        <v>6</v>
      </c>
      <c r="H6" s="14"/>
      <c r="I6" s="5" t="s">
        <v>7</v>
      </c>
      <c r="J6" s="14"/>
      <c r="K6" s="14"/>
      <c r="L6" s="14"/>
      <c r="M6" s="7" t="s">
        <v>8</v>
      </c>
    </row>
    <row r="7" spans="1:13" x14ac:dyDescent="0.25">
      <c r="A7">
        <v>1</v>
      </c>
      <c r="B7" t="s">
        <v>9</v>
      </c>
      <c r="C7" t="s">
        <v>18</v>
      </c>
      <c r="D7">
        <v>2011</v>
      </c>
      <c r="F7">
        <v>150</v>
      </c>
      <c r="G7">
        <v>120</v>
      </c>
      <c r="H7">
        <f>F7-G7</f>
        <v>30</v>
      </c>
      <c r="I7" s="8">
        <v>45.8</v>
      </c>
      <c r="J7" s="8">
        <f>H7*I7</f>
        <v>1374</v>
      </c>
      <c r="K7" t="s">
        <v>58</v>
      </c>
      <c r="L7" t="s">
        <v>10</v>
      </c>
      <c r="M7" s="8"/>
    </row>
    <row r="8" spans="1:13" x14ac:dyDescent="0.25">
      <c r="A8">
        <v>2</v>
      </c>
      <c r="B8" t="s">
        <v>11</v>
      </c>
      <c r="C8" t="s">
        <v>18</v>
      </c>
      <c r="D8">
        <v>2011</v>
      </c>
      <c r="F8">
        <v>125</v>
      </c>
      <c r="G8">
        <v>130</v>
      </c>
      <c r="H8">
        <f t="shared" ref="H8:H10" si="0">F8-G8</f>
        <v>-5</v>
      </c>
      <c r="I8" s="8">
        <v>45.8</v>
      </c>
      <c r="J8" s="8">
        <f t="shared" ref="J8:J10" si="1">H8*I8</f>
        <v>-229</v>
      </c>
      <c r="K8" t="s">
        <v>57</v>
      </c>
      <c r="L8" t="s">
        <v>12</v>
      </c>
      <c r="M8" s="8">
        <f>J8*0.18</f>
        <v>-41.22</v>
      </c>
    </row>
    <row r="9" spans="1:13" x14ac:dyDescent="0.25">
      <c r="A9">
        <v>3</v>
      </c>
      <c r="B9" t="s">
        <v>13</v>
      </c>
      <c r="C9" t="s">
        <v>18</v>
      </c>
      <c r="D9">
        <v>2011</v>
      </c>
      <c r="F9">
        <v>98</v>
      </c>
      <c r="G9">
        <v>112</v>
      </c>
      <c r="H9">
        <f t="shared" si="0"/>
        <v>-14</v>
      </c>
      <c r="I9" s="8">
        <v>68</v>
      </c>
      <c r="J9" s="8">
        <f t="shared" si="1"/>
        <v>-952</v>
      </c>
      <c r="K9" t="s">
        <v>57</v>
      </c>
      <c r="L9" t="s">
        <v>14</v>
      </c>
      <c r="M9" s="8">
        <f t="shared" ref="M9:M10" si="2">J9*0.18</f>
        <v>-171.35999999999999</v>
      </c>
    </row>
    <row r="10" spans="1:13" x14ac:dyDescent="0.25">
      <c r="A10">
        <v>4</v>
      </c>
      <c r="B10" t="s">
        <v>15</v>
      </c>
      <c r="C10" t="s">
        <v>18</v>
      </c>
      <c r="D10">
        <v>2011</v>
      </c>
      <c r="F10">
        <v>68</v>
      </c>
      <c r="G10">
        <v>78</v>
      </c>
      <c r="H10">
        <f t="shared" si="0"/>
        <v>-10</v>
      </c>
      <c r="I10" s="8">
        <v>56</v>
      </c>
      <c r="J10" s="8">
        <f t="shared" si="1"/>
        <v>-560</v>
      </c>
      <c r="K10" t="s">
        <v>57</v>
      </c>
      <c r="L10" t="s">
        <v>14</v>
      </c>
      <c r="M10" s="8">
        <f t="shared" si="2"/>
        <v>-100.8</v>
      </c>
    </row>
    <row r="11" spans="1:13" x14ac:dyDescent="0.25">
      <c r="I11" s="8"/>
      <c r="J11" s="8"/>
      <c r="M11" s="8"/>
    </row>
    <row r="12" spans="1:13" x14ac:dyDescent="0.25">
      <c r="D12" s="10"/>
      <c r="E12" s="10"/>
      <c r="I12" s="8"/>
      <c r="J12" s="8"/>
      <c r="M12" s="8"/>
    </row>
    <row r="13" spans="1:13" x14ac:dyDescent="0.25">
      <c r="I13" s="8"/>
      <c r="J13" s="8"/>
      <c r="M13" s="8"/>
    </row>
    <row r="14" spans="1:13" x14ac:dyDescent="0.25">
      <c r="I14" s="8"/>
      <c r="J14" s="8"/>
      <c r="M14" s="8"/>
    </row>
    <row r="15" spans="1:13" x14ac:dyDescent="0.25">
      <c r="I15" s="8"/>
      <c r="J15" s="8"/>
      <c r="M15" s="8"/>
    </row>
    <row r="16" spans="1:13" x14ac:dyDescent="0.25">
      <c r="I16" s="8"/>
      <c r="J16" s="8"/>
      <c r="M16" s="8"/>
    </row>
    <row r="17" spans="9:13" x14ac:dyDescent="0.25">
      <c r="I17" s="8"/>
      <c r="J17" s="8"/>
      <c r="M17" s="8"/>
    </row>
    <row r="18" spans="9:13" x14ac:dyDescent="0.25">
      <c r="I18" s="8"/>
      <c r="J18" s="8"/>
      <c r="M18" s="8"/>
    </row>
    <row r="19" spans="9:13" x14ac:dyDescent="0.25">
      <c r="I19" s="8"/>
      <c r="J19" s="8"/>
      <c r="M19" s="8"/>
    </row>
    <row r="20" spans="9:13" x14ac:dyDescent="0.25">
      <c r="I20" s="8"/>
      <c r="J20" s="8"/>
      <c r="M20" s="8"/>
    </row>
    <row r="21" spans="9:13" x14ac:dyDescent="0.25">
      <c r="I21" s="8"/>
      <c r="J21" s="8"/>
      <c r="M21" s="8"/>
    </row>
    <row r="22" spans="9:13" x14ac:dyDescent="0.25">
      <c r="I22" s="8"/>
      <c r="J22" s="8"/>
      <c r="M22" s="8"/>
    </row>
    <row r="23" spans="9:13" x14ac:dyDescent="0.25">
      <c r="I23" s="8"/>
      <c r="J23" s="8"/>
      <c r="M23" s="8"/>
    </row>
    <row r="24" spans="9:13" x14ac:dyDescent="0.25">
      <c r="I24" s="8"/>
      <c r="J24" s="8"/>
      <c r="M24" s="8"/>
    </row>
    <row r="25" spans="9:13" x14ac:dyDescent="0.25">
      <c r="I25" s="8"/>
      <c r="J25" s="8"/>
      <c r="M25" s="8"/>
    </row>
    <row r="26" spans="9:13" x14ac:dyDescent="0.25">
      <c r="I26" s="8"/>
      <c r="J26" s="8"/>
      <c r="M26" s="8"/>
    </row>
    <row r="27" spans="9:13" x14ac:dyDescent="0.25">
      <c r="M27" s="8"/>
    </row>
    <row r="28" spans="9:13" x14ac:dyDescent="0.25">
      <c r="M28" s="8"/>
    </row>
    <row r="29" spans="9:13" x14ac:dyDescent="0.25">
      <c r="M29" s="8"/>
    </row>
    <row r="30" spans="9:13" x14ac:dyDescent="0.25">
      <c r="M30" s="8"/>
    </row>
    <row r="31" spans="9:13" x14ac:dyDescent="0.25">
      <c r="M31" s="8"/>
    </row>
    <row r="32" spans="9:13" x14ac:dyDescent="0.25">
      <c r="M32" s="8"/>
    </row>
    <row r="33" spans="1:13" x14ac:dyDescent="0.25">
      <c r="M33" s="8"/>
    </row>
    <row r="34" spans="1:13" x14ac:dyDescent="0.25">
      <c r="M34" s="8"/>
    </row>
    <row r="35" spans="1:13" x14ac:dyDescent="0.25">
      <c r="M35" s="8"/>
    </row>
    <row r="36" spans="1:13" x14ac:dyDescent="0.25">
      <c r="M36" s="8"/>
    </row>
    <row r="37" spans="1:13" x14ac:dyDescent="0.25">
      <c r="M37" s="8"/>
    </row>
    <row r="38" spans="1:13" x14ac:dyDescent="0.25">
      <c r="M38" s="8"/>
    </row>
    <row r="39" spans="1:13" x14ac:dyDescent="0.25">
      <c r="M39" s="8"/>
    </row>
    <row r="40" spans="1:13" x14ac:dyDescent="0.25">
      <c r="M40" s="8"/>
    </row>
    <row r="41" spans="1:13" x14ac:dyDescent="0.25">
      <c r="M41" s="8"/>
    </row>
    <row r="42" spans="1:13" x14ac:dyDescent="0.25">
      <c r="M42" s="8"/>
    </row>
    <row r="43" spans="1:13" x14ac:dyDescent="0.25">
      <c r="M43" s="8"/>
    </row>
    <row r="44" spans="1:13" x14ac:dyDescent="0.25">
      <c r="M44" s="8"/>
    </row>
    <row r="45" spans="1:13" x14ac:dyDescent="0.25">
      <c r="M45" s="8"/>
    </row>
    <row r="48" spans="1:13" x14ac:dyDescent="0.25">
      <c r="A48" s="10" t="s">
        <v>16</v>
      </c>
    </row>
  </sheetData>
  <mergeCells count="10">
    <mergeCell ref="H5:H6"/>
    <mergeCell ref="J5:J6"/>
    <mergeCell ref="K5:K6"/>
    <mergeCell ref="L5:L6"/>
    <mergeCell ref="E5:E6"/>
    <mergeCell ref="F5:G5"/>
    <mergeCell ref="A5:A6"/>
    <mergeCell ref="B5:B6"/>
    <mergeCell ref="C5:C6"/>
    <mergeCell ref="D5:D6"/>
  </mergeCells>
  <dataValidations count="2">
    <dataValidation type="list" allowBlank="1" showInputMessage="1" showErrorMessage="1" sqref="C7:C45">
      <formula1>"MERCADERÍAS, PRODUCTOS TERMINADOS, MATERIAS PRIMAS, MATERIALES AUXILIARES, SUMINISTROS, REPUESTOS, ENVASES Y EMBALAJES"</formula1>
    </dataValidation>
    <dataValidation type="list" allowBlank="1" showInputMessage="1" showErrorMessage="1" sqref="K7:K45">
      <formula1>"SOBRANTE, FALTANTE"</formula1>
    </dataValidation>
  </dataValidations>
  <pageMargins left="0.31496062992125984" right="0.31496062992125984" top="0.35433070866141736" bottom="0.35433070866141736" header="0.31496062992125984" footer="0.31496062992125984"/>
  <pageSetup paperSize="9" scale="7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>
      <selection activeCell="L14" sqref="L14"/>
    </sheetView>
  </sheetViews>
  <sheetFormatPr baseColWidth="10" defaultRowHeight="15" x14ac:dyDescent="0.25"/>
  <cols>
    <col min="1" max="1" width="3.5703125" customWidth="1"/>
    <col min="2" max="2" width="6.28515625" customWidth="1"/>
    <col min="3" max="3" width="6.42578125" customWidth="1"/>
    <col min="4" max="4" width="9.85546875" customWidth="1"/>
    <col min="5" max="5" width="42.5703125" customWidth="1"/>
    <col min="6" max="6" width="11.42578125" customWidth="1"/>
  </cols>
  <sheetData>
    <row r="1" spans="1:8" ht="18.75" x14ac:dyDescent="0.3">
      <c r="A1" s="20" t="s">
        <v>55</v>
      </c>
    </row>
    <row r="3" spans="1:8" x14ac:dyDescent="0.25">
      <c r="A3" s="11" t="s">
        <v>23</v>
      </c>
    </row>
    <row r="5" spans="1:8" ht="18.75" x14ac:dyDescent="0.3">
      <c r="A5" s="15" t="s">
        <v>24</v>
      </c>
      <c r="B5" s="15"/>
      <c r="C5" s="15"/>
      <c r="D5" s="15"/>
      <c r="E5" s="15"/>
      <c r="F5" s="15"/>
      <c r="G5" s="16" t="s">
        <v>25</v>
      </c>
      <c r="H5" s="16" t="s">
        <v>26</v>
      </c>
    </row>
    <row r="6" spans="1:8" x14ac:dyDescent="0.25">
      <c r="A6" s="17" t="s">
        <v>27</v>
      </c>
      <c r="B6" s="18"/>
      <c r="C6" s="18"/>
      <c r="D6" s="18"/>
      <c r="E6" s="18"/>
      <c r="F6" s="18"/>
      <c r="G6" s="18"/>
      <c r="H6" s="18"/>
    </row>
    <row r="7" spans="1:8" x14ac:dyDescent="0.25">
      <c r="A7" s="11">
        <v>20</v>
      </c>
      <c r="B7" s="11" t="s">
        <v>18</v>
      </c>
      <c r="G7" s="8">
        <f>REPORTE!J7</f>
        <v>1374</v>
      </c>
      <c r="H7" s="8"/>
    </row>
    <row r="8" spans="1:8" x14ac:dyDescent="0.25">
      <c r="B8">
        <v>201</v>
      </c>
      <c r="C8" t="s">
        <v>28</v>
      </c>
    </row>
    <row r="9" spans="1:8" x14ac:dyDescent="0.25">
      <c r="C9">
        <v>2011</v>
      </c>
      <c r="D9" t="s">
        <v>28</v>
      </c>
    </row>
    <row r="10" spans="1:8" x14ac:dyDescent="0.25">
      <c r="D10">
        <v>20111</v>
      </c>
      <c r="E10" t="s">
        <v>29</v>
      </c>
    </row>
    <row r="11" spans="1:8" x14ac:dyDescent="0.25">
      <c r="A11" s="11">
        <v>75</v>
      </c>
      <c r="B11" s="11" t="s">
        <v>30</v>
      </c>
      <c r="H11" s="9">
        <f>G7</f>
        <v>1374</v>
      </c>
    </row>
    <row r="12" spans="1:8" x14ac:dyDescent="0.25">
      <c r="B12">
        <v>759</v>
      </c>
      <c r="C12" t="s">
        <v>31</v>
      </c>
    </row>
    <row r="13" spans="1:8" x14ac:dyDescent="0.25">
      <c r="C13">
        <v>7599</v>
      </c>
      <c r="D13" t="s">
        <v>31</v>
      </c>
    </row>
    <row r="14" spans="1:8" x14ac:dyDescent="0.25">
      <c r="A14" t="s">
        <v>32</v>
      </c>
      <c r="C14" t="s">
        <v>33</v>
      </c>
    </row>
    <row r="17" spans="1:8" ht="18.75" x14ac:dyDescent="0.3">
      <c r="A17" s="15" t="s">
        <v>24</v>
      </c>
      <c r="B17" s="15"/>
      <c r="C17" s="15"/>
      <c r="D17" s="15"/>
      <c r="E17" s="15"/>
      <c r="F17" s="15"/>
      <c r="G17" s="16" t="s">
        <v>25</v>
      </c>
      <c r="H17" s="16" t="s">
        <v>26</v>
      </c>
    </row>
    <row r="18" spans="1:8" x14ac:dyDescent="0.25">
      <c r="A18" s="17" t="s">
        <v>27</v>
      </c>
      <c r="B18" s="18"/>
      <c r="C18" s="18"/>
      <c r="D18" s="18"/>
      <c r="E18" s="18"/>
      <c r="F18" s="18"/>
      <c r="G18" s="18"/>
      <c r="H18" s="18"/>
    </row>
    <row r="19" spans="1:8" x14ac:dyDescent="0.25">
      <c r="A19" s="11">
        <v>65</v>
      </c>
      <c r="B19" s="11" t="s">
        <v>34</v>
      </c>
      <c r="G19" s="8">
        <f>-REPORTE!J8</f>
        <v>229</v>
      </c>
      <c r="H19" s="8"/>
    </row>
    <row r="20" spans="1:8" x14ac:dyDescent="0.25">
      <c r="B20">
        <v>659</v>
      </c>
      <c r="C20" t="s">
        <v>35</v>
      </c>
    </row>
    <row r="21" spans="1:8" x14ac:dyDescent="0.25">
      <c r="C21" s="19">
        <v>6599</v>
      </c>
      <c r="D21" t="s">
        <v>36</v>
      </c>
    </row>
    <row r="22" spans="1:8" x14ac:dyDescent="0.25">
      <c r="A22" s="11">
        <v>69</v>
      </c>
      <c r="B22" s="11" t="s">
        <v>38</v>
      </c>
      <c r="C22" s="19"/>
      <c r="G22" s="9">
        <f>-REPORTE!J9-REPORTE!J10</f>
        <v>1512</v>
      </c>
    </row>
    <row r="23" spans="1:8" x14ac:dyDescent="0.25">
      <c r="B23">
        <v>695</v>
      </c>
      <c r="C23" s="12" t="s">
        <v>39</v>
      </c>
    </row>
    <row r="24" spans="1:8" x14ac:dyDescent="0.25">
      <c r="C24" s="19">
        <v>6957</v>
      </c>
      <c r="D24" t="s">
        <v>40</v>
      </c>
    </row>
    <row r="25" spans="1:8" x14ac:dyDescent="0.25">
      <c r="A25" s="11">
        <v>20</v>
      </c>
      <c r="B25" s="11" t="s">
        <v>18</v>
      </c>
      <c r="H25" s="9">
        <f>G19</f>
        <v>229</v>
      </c>
    </row>
    <row r="26" spans="1:8" x14ac:dyDescent="0.25">
      <c r="B26">
        <v>201</v>
      </c>
      <c r="C26" t="s">
        <v>28</v>
      </c>
    </row>
    <row r="27" spans="1:8" x14ac:dyDescent="0.25">
      <c r="C27">
        <v>2011</v>
      </c>
      <c r="D27" t="s">
        <v>28</v>
      </c>
    </row>
    <row r="28" spans="1:8" x14ac:dyDescent="0.25">
      <c r="D28">
        <v>20111</v>
      </c>
      <c r="E28" t="s">
        <v>29</v>
      </c>
    </row>
    <row r="29" spans="1:8" x14ac:dyDescent="0.25">
      <c r="A29" s="11">
        <v>29</v>
      </c>
      <c r="B29" s="11" t="s">
        <v>41</v>
      </c>
      <c r="H29" s="9">
        <f>G22</f>
        <v>1512</v>
      </c>
    </row>
    <row r="30" spans="1:8" x14ac:dyDescent="0.25">
      <c r="B30">
        <v>291</v>
      </c>
      <c r="C30" t="s">
        <v>28</v>
      </c>
    </row>
    <row r="31" spans="1:8" x14ac:dyDescent="0.25">
      <c r="C31">
        <v>2911</v>
      </c>
      <c r="D31" t="s">
        <v>28</v>
      </c>
    </row>
    <row r="32" spans="1:8" x14ac:dyDescent="0.25">
      <c r="D32">
        <v>29111</v>
      </c>
      <c r="E32" t="s">
        <v>29</v>
      </c>
    </row>
    <row r="33" spans="1:8" x14ac:dyDescent="0.25">
      <c r="A33" t="s">
        <v>32</v>
      </c>
      <c r="C33" t="s">
        <v>37</v>
      </c>
    </row>
    <row r="34" spans="1:8" x14ac:dyDescent="0.25">
      <c r="A34" s="17" t="s">
        <v>27</v>
      </c>
      <c r="B34" s="18"/>
      <c r="C34" s="18"/>
      <c r="D34" s="18"/>
      <c r="E34" s="18"/>
      <c r="F34" s="18"/>
      <c r="G34" s="18"/>
      <c r="H34" s="18"/>
    </row>
    <row r="35" spans="1:8" x14ac:dyDescent="0.25">
      <c r="A35" s="11" t="s">
        <v>49</v>
      </c>
      <c r="B35" s="11" t="s">
        <v>50</v>
      </c>
      <c r="G35" s="9">
        <f>G19</f>
        <v>229</v>
      </c>
    </row>
    <row r="37" spans="1:8" x14ac:dyDescent="0.25">
      <c r="A37" s="11">
        <v>79</v>
      </c>
      <c r="B37" s="11" t="s">
        <v>51</v>
      </c>
      <c r="H37" s="9">
        <f>G35</f>
        <v>229</v>
      </c>
    </row>
    <row r="38" spans="1:8" x14ac:dyDescent="0.25">
      <c r="B38">
        <v>791</v>
      </c>
      <c r="C38" t="s">
        <v>52</v>
      </c>
    </row>
    <row r="39" spans="1:8" x14ac:dyDescent="0.25">
      <c r="A39" t="s">
        <v>32</v>
      </c>
      <c r="C39" t="s">
        <v>53</v>
      </c>
    </row>
    <row r="40" spans="1:8" x14ac:dyDescent="0.25">
      <c r="A40" s="17" t="s">
        <v>27</v>
      </c>
      <c r="B40" s="18"/>
      <c r="C40" s="18"/>
      <c r="D40" s="18"/>
      <c r="E40" s="18"/>
      <c r="F40" s="18"/>
      <c r="G40" s="18"/>
      <c r="H40" s="18"/>
    </row>
    <row r="41" spans="1:8" x14ac:dyDescent="0.25">
      <c r="A41" s="11">
        <v>64</v>
      </c>
      <c r="B41" s="11" t="s">
        <v>42</v>
      </c>
      <c r="G41" s="8">
        <f>-REPORTE!M8-REPORTE!M9-REPORTE!M10</f>
        <v>313.38</v>
      </c>
      <c r="H41" s="8"/>
    </row>
    <row r="42" spans="1:8" x14ac:dyDescent="0.25">
      <c r="B42">
        <v>641</v>
      </c>
      <c r="C42" t="s">
        <v>43</v>
      </c>
    </row>
    <row r="43" spans="1:8" x14ac:dyDescent="0.25">
      <c r="C43">
        <v>6411</v>
      </c>
      <c r="D43" t="s">
        <v>44</v>
      </c>
    </row>
    <row r="44" spans="1:8" x14ac:dyDescent="0.25">
      <c r="A44" s="11">
        <v>40</v>
      </c>
      <c r="B44" s="11" t="s">
        <v>45</v>
      </c>
      <c r="H44" s="9">
        <f>G41</f>
        <v>313.38</v>
      </c>
    </row>
    <row r="45" spans="1:8" x14ac:dyDescent="0.25">
      <c r="B45">
        <v>401</v>
      </c>
      <c r="C45" t="s">
        <v>43</v>
      </c>
    </row>
    <row r="46" spans="1:8" x14ac:dyDescent="0.25">
      <c r="C46">
        <v>4011</v>
      </c>
      <c r="D46" t="s">
        <v>46</v>
      </c>
    </row>
    <row r="47" spans="1:8" x14ac:dyDescent="0.25">
      <c r="D47">
        <v>40111</v>
      </c>
      <c r="E47" t="s">
        <v>47</v>
      </c>
    </row>
    <row r="48" spans="1:8" x14ac:dyDescent="0.25">
      <c r="A48" t="s">
        <v>32</v>
      </c>
      <c r="C48" t="s">
        <v>48</v>
      </c>
    </row>
    <row r="49" spans="1:8" x14ac:dyDescent="0.25">
      <c r="A49" s="17" t="s">
        <v>27</v>
      </c>
      <c r="B49" s="18"/>
      <c r="C49" s="18"/>
      <c r="D49" s="18"/>
      <c r="E49" s="18"/>
      <c r="F49" s="18"/>
      <c r="G49" s="18"/>
      <c r="H49" s="18"/>
    </row>
    <row r="50" spans="1:8" x14ac:dyDescent="0.25">
      <c r="A50" s="11" t="s">
        <v>49</v>
      </c>
      <c r="B50" s="11" t="s">
        <v>50</v>
      </c>
      <c r="G50" s="9">
        <f>G41</f>
        <v>313.38</v>
      </c>
    </row>
    <row r="52" spans="1:8" x14ac:dyDescent="0.25">
      <c r="A52" s="11">
        <v>79</v>
      </c>
      <c r="B52" s="11" t="s">
        <v>51</v>
      </c>
      <c r="H52" s="9">
        <f>G50</f>
        <v>313.38</v>
      </c>
    </row>
    <row r="53" spans="1:8" x14ac:dyDescent="0.25">
      <c r="B53">
        <v>791</v>
      </c>
      <c r="C53" t="s">
        <v>52</v>
      </c>
    </row>
    <row r="54" spans="1:8" x14ac:dyDescent="0.25">
      <c r="A54" t="s">
        <v>32</v>
      </c>
      <c r="C54" t="s">
        <v>53</v>
      </c>
    </row>
    <row r="58" spans="1:8" ht="18.75" x14ac:dyDescent="0.3">
      <c r="A58" s="15" t="s">
        <v>24</v>
      </c>
      <c r="B58" s="15"/>
      <c r="C58" s="15"/>
      <c r="D58" s="15"/>
      <c r="E58" s="15"/>
      <c r="F58" s="15"/>
      <c r="G58" s="16" t="s">
        <v>25</v>
      </c>
      <c r="H58" s="16" t="s">
        <v>26</v>
      </c>
    </row>
    <row r="59" spans="1:8" x14ac:dyDescent="0.25">
      <c r="A59" s="17" t="s">
        <v>27</v>
      </c>
      <c r="B59" s="18"/>
      <c r="C59" s="18"/>
      <c r="D59" s="18"/>
      <c r="E59" s="18"/>
      <c r="F59" s="18"/>
      <c r="G59" s="18"/>
      <c r="H59" s="18"/>
    </row>
    <row r="60" spans="1:8" x14ac:dyDescent="0.25">
      <c r="A60" s="11">
        <v>29</v>
      </c>
      <c r="B60" s="11" t="s">
        <v>41</v>
      </c>
      <c r="G60" s="9">
        <f>H29</f>
        <v>1512</v>
      </c>
    </row>
    <row r="61" spans="1:8" x14ac:dyDescent="0.25">
      <c r="B61">
        <v>291</v>
      </c>
      <c r="C61" t="s">
        <v>28</v>
      </c>
    </row>
    <row r="62" spans="1:8" x14ac:dyDescent="0.25">
      <c r="C62">
        <v>2911</v>
      </c>
      <c r="D62" t="s">
        <v>28</v>
      </c>
    </row>
    <row r="63" spans="1:8" x14ac:dyDescent="0.25">
      <c r="D63">
        <v>29111</v>
      </c>
      <c r="E63" t="s">
        <v>29</v>
      </c>
    </row>
    <row r="64" spans="1:8" x14ac:dyDescent="0.25">
      <c r="A64" s="11">
        <v>20</v>
      </c>
      <c r="B64" s="11" t="s">
        <v>18</v>
      </c>
      <c r="H64" s="9">
        <f>G60</f>
        <v>1512</v>
      </c>
    </row>
    <row r="65" spans="1:5" x14ac:dyDescent="0.25">
      <c r="B65">
        <v>201</v>
      </c>
      <c r="C65" t="s">
        <v>28</v>
      </c>
    </row>
    <row r="66" spans="1:5" x14ac:dyDescent="0.25">
      <c r="C66">
        <v>2011</v>
      </c>
      <c r="D66" t="s">
        <v>28</v>
      </c>
    </row>
    <row r="67" spans="1:5" x14ac:dyDescent="0.25">
      <c r="D67">
        <v>20111</v>
      </c>
      <c r="E67" t="s">
        <v>29</v>
      </c>
    </row>
    <row r="68" spans="1:5" x14ac:dyDescent="0.25">
      <c r="A68" t="s">
        <v>32</v>
      </c>
      <c r="C68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ASIENTOS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cp:lastPrinted>2022-06-06T01:53:50Z</cp:lastPrinted>
  <dcterms:created xsi:type="dcterms:W3CDTF">2022-06-06T00:59:34Z</dcterms:created>
  <dcterms:modified xsi:type="dcterms:W3CDTF">2022-06-06T02:31:30Z</dcterms:modified>
</cp:coreProperties>
</file>