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10365" windowHeight="8100"/>
  </bookViews>
  <sheets>
    <sheet name="1" sheetId="13" r:id="rId1"/>
  </sheets>
  <calcPr calcId="145621"/>
</workbook>
</file>

<file path=xl/calcChain.xml><?xml version="1.0" encoding="utf-8"?>
<calcChain xmlns="http://schemas.openxmlformats.org/spreadsheetml/2006/main">
  <c r="G49" i="13" l="1"/>
  <c r="G48" i="13"/>
  <c r="G47" i="13"/>
  <c r="H37" i="13"/>
  <c r="G41" i="13"/>
  <c r="G40" i="13"/>
  <c r="G39" i="13"/>
  <c r="G28" i="13"/>
  <c r="G25" i="13"/>
  <c r="G24" i="13"/>
  <c r="G23" i="13"/>
  <c r="G21" i="13"/>
  <c r="F21" i="13"/>
  <c r="F23" i="13" s="1"/>
  <c r="F24" i="13" s="1"/>
  <c r="G50" i="13" l="1"/>
  <c r="F25" i="13"/>
  <c r="F26" i="13" s="1"/>
  <c r="F27" i="13" s="1"/>
  <c r="F28" i="13" s="1"/>
  <c r="F29" i="13" s="1"/>
  <c r="H24" i="13"/>
  <c r="H42" i="13"/>
  <c r="H43" i="13" s="1"/>
  <c r="G52" i="13" s="1"/>
  <c r="H23" i="13"/>
  <c r="G26" i="13"/>
  <c r="I21" i="13"/>
  <c r="I28" i="13" l="1"/>
  <c r="H25" i="13"/>
  <c r="I26" i="13" s="1"/>
  <c r="I27" i="13" s="1"/>
  <c r="I29" i="13" s="1"/>
  <c r="G29" i="13" s="1"/>
  <c r="G27" i="13" l="1"/>
</calcChain>
</file>

<file path=xl/sharedStrings.xml><?xml version="1.0" encoding="utf-8"?>
<sst xmlns="http://schemas.openxmlformats.org/spreadsheetml/2006/main" count="57" uniqueCount="32">
  <si>
    <t>Capacidad de Producción</t>
  </si>
  <si>
    <t>Unidades</t>
  </si>
  <si>
    <t>Total</t>
  </si>
  <si>
    <t>Materia prima directa S/.</t>
  </si>
  <si>
    <t>Utilidad bruta</t>
  </si>
  <si>
    <t>Utilidad neta</t>
  </si>
  <si>
    <t>Mano de obra directa S/.</t>
  </si>
  <si>
    <t>Decisión de aceptar o no una orden especial</t>
  </si>
  <si>
    <t>Estado de resultados</t>
  </si>
  <si>
    <t>Costo de ventas:</t>
  </si>
  <si>
    <t xml:space="preserve"> </t>
  </si>
  <si>
    <t>Venta S/.</t>
  </si>
  <si>
    <t>Gastos de administración y venta</t>
  </si>
  <si>
    <t>Análisis del costo diferencial</t>
  </si>
  <si>
    <t>Costos incrementales</t>
  </si>
  <si>
    <t>C. U.</t>
  </si>
  <si>
    <t>Ingreso incremental S/.</t>
  </si>
  <si>
    <t>Total de costos incrementales S/.</t>
  </si>
  <si>
    <t>Utilidad incremental S/.</t>
  </si>
  <si>
    <t>Pronóstico de Ventas</t>
  </si>
  <si>
    <t>Orden Especial</t>
  </si>
  <si>
    <t>Valor Venta Unitario S/.</t>
  </si>
  <si>
    <t>Costos indirectos de fabricación S/.</t>
  </si>
  <si>
    <t>Costo de Producción</t>
  </si>
  <si>
    <t>Costos y Gastos por unidad</t>
  </si>
  <si>
    <t>Gastos de administración y venta S/.</t>
  </si>
  <si>
    <t>1.-</t>
  </si>
  <si>
    <t>2.-</t>
  </si>
  <si>
    <t>3.-</t>
  </si>
  <si>
    <t>Evaluación</t>
  </si>
  <si>
    <t>Exceso o Dentro de la Capacidad de Producción</t>
  </si>
  <si>
    <t>Utilidad por unidad de la Orden Especial S/.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</si>
</sst>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/>
    <xf numFmtId="3" fontId="0" fillId="0" borderId="0" xfId="0" applyNumberFormat="1"/>
    <xf numFmtId="164" fontId="0" fillId="0" borderId="0" xfId="0" applyNumberFormat="1"/>
    <xf numFmtId="43" fontId="0" fillId="0" borderId="1" xfId="0" applyNumberFormat="1" applyBorder="1"/>
    <xf numFmtId="43" fontId="2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0" xfId="1" applyFont="1" applyFill="1"/>
    <xf numFmtId="164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tabSelected="1" zoomScale="118" zoomScaleNormal="118" workbookViewId="0">
      <selection activeCell="K11" sqref="K11"/>
    </sheetView>
  </sheetViews>
  <sheetFormatPr baseColWidth="10" defaultRowHeight="15" x14ac:dyDescent="0.25"/>
  <cols>
    <col min="1" max="1" width="4" customWidth="1"/>
    <col min="2" max="2" width="3.42578125" customWidth="1"/>
    <col min="4" max="4" width="10.5703125" customWidth="1"/>
    <col min="5" max="5" width="10.85546875" customWidth="1"/>
    <col min="7" max="7" width="9.5703125" customWidth="1"/>
    <col min="8" max="8" width="11.5703125" customWidth="1"/>
    <col min="9" max="9" width="14.140625" customWidth="1"/>
    <col min="15" max="15" width="13.28515625" bestFit="1" customWidth="1"/>
  </cols>
  <sheetData>
    <row r="1" spans="1:7" ht="21" x14ac:dyDescent="0.35">
      <c r="A1" s="7" t="s">
        <v>7</v>
      </c>
    </row>
    <row r="3" spans="1:7" x14ac:dyDescent="0.25">
      <c r="A3" t="s">
        <v>0</v>
      </c>
      <c r="E3" s="13">
        <v>25000</v>
      </c>
      <c r="F3" t="s">
        <v>1</v>
      </c>
    </row>
    <row r="4" spans="1:7" x14ac:dyDescent="0.25">
      <c r="A4" t="s">
        <v>19</v>
      </c>
      <c r="E4" s="13">
        <v>20000</v>
      </c>
      <c r="F4" t="s">
        <v>1</v>
      </c>
    </row>
    <row r="5" spans="1:7" x14ac:dyDescent="0.25">
      <c r="A5" t="s">
        <v>20</v>
      </c>
      <c r="E5" s="13">
        <v>2000</v>
      </c>
      <c r="F5" t="s">
        <v>1</v>
      </c>
    </row>
    <row r="6" spans="1:7" x14ac:dyDescent="0.25">
      <c r="A6" t="s">
        <v>21</v>
      </c>
      <c r="E6" s="13">
        <v>150</v>
      </c>
      <c r="F6" t="s">
        <v>19</v>
      </c>
    </row>
    <row r="7" spans="1:7" x14ac:dyDescent="0.25">
      <c r="A7" t="s">
        <v>21</v>
      </c>
      <c r="E7" s="13">
        <v>100</v>
      </c>
      <c r="F7" t="s">
        <v>20</v>
      </c>
    </row>
    <row r="8" spans="1:7" x14ac:dyDescent="0.25">
      <c r="E8" s="12"/>
    </row>
    <row r="9" spans="1:7" x14ac:dyDescent="0.25">
      <c r="A9" t="s">
        <v>24</v>
      </c>
      <c r="E9" s="12"/>
    </row>
    <row r="10" spans="1:7" x14ac:dyDescent="0.25">
      <c r="B10" t="s">
        <v>3</v>
      </c>
      <c r="E10" s="12"/>
      <c r="F10" s="14">
        <v>37.5</v>
      </c>
    </row>
    <row r="11" spans="1:7" x14ac:dyDescent="0.25">
      <c r="B11" t="s">
        <v>6</v>
      </c>
      <c r="E11" s="12"/>
      <c r="F11" s="14">
        <v>31.1</v>
      </c>
    </row>
    <row r="12" spans="1:7" x14ac:dyDescent="0.25">
      <c r="B12" t="s">
        <v>22</v>
      </c>
      <c r="E12" s="12"/>
      <c r="F12" s="14">
        <v>34.450000000000003</v>
      </c>
    </row>
    <row r="13" spans="1:7" x14ac:dyDescent="0.25">
      <c r="B13" t="s">
        <v>22</v>
      </c>
      <c r="E13" s="12"/>
      <c r="F13" s="14">
        <v>13.78</v>
      </c>
      <c r="G13" t="s">
        <v>20</v>
      </c>
    </row>
    <row r="14" spans="1:7" x14ac:dyDescent="0.25">
      <c r="B14" t="s">
        <v>25</v>
      </c>
      <c r="E14" s="12"/>
      <c r="F14" s="14">
        <v>27.5</v>
      </c>
    </row>
    <row r="15" spans="1:7" x14ac:dyDescent="0.25">
      <c r="E15" s="12"/>
    </row>
    <row r="16" spans="1:7" x14ac:dyDescent="0.25">
      <c r="E16" s="12"/>
    </row>
    <row r="17" spans="1:13" x14ac:dyDescent="0.25">
      <c r="A17" s="4" t="s">
        <v>26</v>
      </c>
      <c r="B17" s="4" t="s">
        <v>19</v>
      </c>
      <c r="E17" s="12"/>
    </row>
    <row r="18" spans="1:13" x14ac:dyDescent="0.25">
      <c r="E18" s="12"/>
    </row>
    <row r="19" spans="1:13" x14ac:dyDescent="0.25">
      <c r="B19" s="4" t="s">
        <v>8</v>
      </c>
    </row>
    <row r="20" spans="1:13" x14ac:dyDescent="0.25">
      <c r="B20" t="s">
        <v>10</v>
      </c>
      <c r="F20" s="5" t="s">
        <v>1</v>
      </c>
      <c r="G20" s="5" t="s">
        <v>15</v>
      </c>
      <c r="H20" s="3"/>
      <c r="I20" s="5" t="s">
        <v>2</v>
      </c>
    </row>
    <row r="21" spans="1:13" x14ac:dyDescent="0.25">
      <c r="B21" t="s">
        <v>11</v>
      </c>
      <c r="F21" s="8">
        <f>E4</f>
        <v>20000</v>
      </c>
      <c r="G21" s="1">
        <f>E6</f>
        <v>150</v>
      </c>
      <c r="H21" s="1"/>
      <c r="I21" s="1">
        <f>F21*G21</f>
        <v>3000000</v>
      </c>
    </row>
    <row r="22" spans="1:13" x14ac:dyDescent="0.25">
      <c r="B22" t="s">
        <v>9</v>
      </c>
      <c r="G22" s="1"/>
    </row>
    <row r="23" spans="1:13" x14ac:dyDescent="0.25">
      <c r="C23" t="s">
        <v>3</v>
      </c>
      <c r="F23" s="8">
        <f>F21</f>
        <v>20000</v>
      </c>
      <c r="G23" s="1">
        <f>F10</f>
        <v>37.5</v>
      </c>
      <c r="H23" s="1">
        <f>F23*G23</f>
        <v>750000</v>
      </c>
      <c r="L23" s="2"/>
      <c r="M23" s="2"/>
    </row>
    <row r="24" spans="1:13" x14ac:dyDescent="0.25">
      <c r="C24" t="s">
        <v>6</v>
      </c>
      <c r="F24" s="8">
        <f>F23</f>
        <v>20000</v>
      </c>
      <c r="G24" s="1">
        <f>F11</f>
        <v>31.1</v>
      </c>
      <c r="H24" s="1">
        <f>F24*G24</f>
        <v>622000</v>
      </c>
    </row>
    <row r="25" spans="1:13" x14ac:dyDescent="0.25">
      <c r="C25" t="s">
        <v>22</v>
      </c>
      <c r="F25" s="8">
        <f t="shared" ref="F25:F29" si="0">F24</f>
        <v>20000</v>
      </c>
      <c r="G25" s="6">
        <f>F12</f>
        <v>34.450000000000003</v>
      </c>
      <c r="H25" s="6">
        <f>F25*G25</f>
        <v>689000</v>
      </c>
    </row>
    <row r="26" spans="1:13" x14ac:dyDescent="0.25">
      <c r="C26" t="s">
        <v>23</v>
      </c>
      <c r="F26" s="8">
        <f t="shared" si="0"/>
        <v>20000</v>
      </c>
      <c r="G26" s="1">
        <f>SUM(G23:G25)</f>
        <v>103.05</v>
      </c>
      <c r="I26" s="10">
        <f>-SUM(H23:H25)</f>
        <v>-2061000</v>
      </c>
    </row>
    <row r="27" spans="1:13" x14ac:dyDescent="0.25">
      <c r="B27" s="4" t="s">
        <v>4</v>
      </c>
      <c r="F27" s="8">
        <f t="shared" si="0"/>
        <v>20000</v>
      </c>
      <c r="G27" s="1">
        <f>I27/F27</f>
        <v>46.95</v>
      </c>
      <c r="I27" s="11">
        <f>SUM(I21:I26)</f>
        <v>939000</v>
      </c>
    </row>
    <row r="28" spans="1:13" x14ac:dyDescent="0.25">
      <c r="B28" t="s">
        <v>12</v>
      </c>
      <c r="F28" s="8">
        <f t="shared" si="0"/>
        <v>20000</v>
      </c>
      <c r="G28" s="1">
        <f>F14</f>
        <v>27.5</v>
      </c>
      <c r="I28" s="6">
        <f>-F28*G28</f>
        <v>-550000</v>
      </c>
    </row>
    <row r="29" spans="1:13" x14ac:dyDescent="0.25">
      <c r="B29" s="4" t="s">
        <v>5</v>
      </c>
      <c r="F29" s="8">
        <f t="shared" si="0"/>
        <v>20000</v>
      </c>
      <c r="G29" s="1">
        <f>I29/F29</f>
        <v>19.45</v>
      </c>
      <c r="I29" s="11">
        <f>SUM(I27:I28)</f>
        <v>389000</v>
      </c>
    </row>
    <row r="33" spans="1:11" x14ac:dyDescent="0.25">
      <c r="A33" s="4" t="s">
        <v>27</v>
      </c>
      <c r="B33" s="4" t="s">
        <v>20</v>
      </c>
    </row>
    <row r="35" spans="1:11" x14ac:dyDescent="0.25">
      <c r="B35" s="4" t="s">
        <v>13</v>
      </c>
    </row>
    <row r="36" spans="1:11" x14ac:dyDescent="0.25">
      <c r="G36" s="5" t="s">
        <v>15</v>
      </c>
      <c r="H36" s="5" t="s">
        <v>2</v>
      </c>
    </row>
    <row r="37" spans="1:11" x14ac:dyDescent="0.25">
      <c r="B37" t="s">
        <v>16</v>
      </c>
      <c r="H37" s="1">
        <f>E7</f>
        <v>100</v>
      </c>
    </row>
    <row r="38" spans="1:11" x14ac:dyDescent="0.25">
      <c r="C38" t="s">
        <v>14</v>
      </c>
    </row>
    <row r="39" spans="1:11" x14ac:dyDescent="0.25">
      <c r="C39" t="s">
        <v>3</v>
      </c>
      <c r="G39" s="2">
        <f>F10</f>
        <v>37.5</v>
      </c>
    </row>
    <row r="40" spans="1:11" x14ac:dyDescent="0.25">
      <c r="C40" t="s">
        <v>6</v>
      </c>
      <c r="G40" s="2">
        <f>F11</f>
        <v>31.1</v>
      </c>
    </row>
    <row r="41" spans="1:11" x14ac:dyDescent="0.25">
      <c r="C41" t="s">
        <v>22</v>
      </c>
      <c r="G41" s="10">
        <f>F13</f>
        <v>13.78</v>
      </c>
    </row>
    <row r="42" spans="1:11" x14ac:dyDescent="0.25">
      <c r="C42" t="s">
        <v>17</v>
      </c>
      <c r="H42" s="10">
        <f>-SUM(G39:G41)</f>
        <v>-82.38</v>
      </c>
    </row>
    <row r="43" spans="1:11" x14ac:dyDescent="0.25">
      <c r="B43" s="4" t="s">
        <v>18</v>
      </c>
      <c r="C43" s="4"/>
      <c r="H43" s="11">
        <f>SUM(H37:H42)</f>
        <v>17.620000000000005</v>
      </c>
      <c r="I43" s="2"/>
      <c r="K43" s="2"/>
    </row>
    <row r="46" spans="1:11" x14ac:dyDescent="0.25">
      <c r="A46" s="4" t="s">
        <v>28</v>
      </c>
      <c r="B46" s="4" t="s">
        <v>29</v>
      </c>
    </row>
    <row r="47" spans="1:11" x14ac:dyDescent="0.25">
      <c r="B47" t="s">
        <v>0</v>
      </c>
      <c r="G47" s="9">
        <f>E3</f>
        <v>25000</v>
      </c>
      <c r="H47" t="s">
        <v>1</v>
      </c>
    </row>
    <row r="48" spans="1:11" x14ac:dyDescent="0.25">
      <c r="B48" t="s">
        <v>19</v>
      </c>
      <c r="G48" s="9">
        <f>E4</f>
        <v>20000</v>
      </c>
      <c r="H48" t="s">
        <v>1</v>
      </c>
    </row>
    <row r="49" spans="2:8" x14ac:dyDescent="0.25">
      <c r="B49" t="s">
        <v>20</v>
      </c>
      <c r="G49" s="15">
        <f>E5</f>
        <v>2000</v>
      </c>
      <c r="H49" t="s">
        <v>1</v>
      </c>
    </row>
    <row r="50" spans="2:8" x14ac:dyDescent="0.25">
      <c r="B50" t="s">
        <v>30</v>
      </c>
      <c r="G50" s="9">
        <f>G47-G48-G49</f>
        <v>3000</v>
      </c>
      <c r="H50" t="s">
        <v>1</v>
      </c>
    </row>
    <row r="52" spans="2:8" x14ac:dyDescent="0.25">
      <c r="B52" t="s">
        <v>31</v>
      </c>
      <c r="G52" s="2">
        <f>H43</f>
        <v>17.620000000000005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</dc:creator>
  <cp:lastModifiedBy>SERGIO GONZALES ROMERO</cp:lastModifiedBy>
  <dcterms:created xsi:type="dcterms:W3CDTF">2014-09-09T23:12:12Z</dcterms:created>
  <dcterms:modified xsi:type="dcterms:W3CDTF">2022-04-04T16:52:16Z</dcterms:modified>
</cp:coreProperties>
</file>