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P" sheetId="2" r:id="rId1"/>
  </sheets>
  <calcPr calcId="145621"/>
</workbook>
</file>

<file path=xl/calcChain.xml><?xml version="1.0" encoding="utf-8"?>
<calcChain xmlns="http://schemas.openxmlformats.org/spreadsheetml/2006/main">
  <c r="I24" i="2" l="1"/>
  <c r="F35" i="2"/>
  <c r="I35" i="2" s="1"/>
  <c r="F34" i="2"/>
  <c r="H34" i="2" s="1"/>
  <c r="H23" i="2"/>
  <c r="E19" i="2"/>
  <c r="D19" i="2"/>
  <c r="F3" i="2" l="1"/>
  <c r="D26" i="2" s="1"/>
  <c r="I29" i="2" s="1"/>
  <c r="I41" i="2" s="1"/>
  <c r="I42" i="2" s="1"/>
  <c r="H28" i="2" l="1"/>
  <c r="H40" i="2" s="1"/>
  <c r="H42" i="2" s="1"/>
  <c r="G42" i="2" s="1"/>
</calcChain>
</file>

<file path=xl/sharedStrings.xml><?xml version="1.0" encoding="utf-8"?>
<sst xmlns="http://schemas.openxmlformats.org/spreadsheetml/2006/main" count="42" uniqueCount="33">
  <si>
    <t>Deducción adicional sobre las remuneraciones pagadas a personas con discapacidad</t>
  </si>
  <si>
    <t>1.-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</si>
  <si>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</si>
  <si>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</si>
  <si>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</si>
  <si>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</si>
  <si>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</si>
  <si>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</si>
  <si>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</si>
  <si>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</si>
  <si>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</si>
  <si>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</si>
  <si>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</si>
  <si>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</si>
  <si>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</si>
  <si>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Trabajadores</t>
  </si>
  <si>
    <t>Total</t>
  </si>
  <si>
    <t>Discapacit.</t>
  </si>
  <si>
    <t>2.-</t>
  </si>
  <si>
    <t>Con más de un año de servicios</t>
  </si>
  <si>
    <t>Con menos de un año de servicios</t>
  </si>
  <si>
    <t>3.-</t>
  </si>
  <si>
    <t>Deducción adicional</t>
  </si>
  <si>
    <t>4.-</t>
  </si>
  <si>
    <t>Límite máximo deducible como deducción adicional</t>
  </si>
  <si>
    <t>RMV</t>
  </si>
  <si>
    <t>5.-</t>
  </si>
  <si>
    <t>Deducción adicional permitida</t>
  </si>
  <si>
    <t>(menor valor entre “deducción adicional” y “límite máximo”)</t>
  </si>
  <si>
    <t>Meses</t>
  </si>
  <si>
    <t>WWW.ARCHIVOEXCEL.COM</t>
  </si>
  <si>
    <t>Determinación del porcentaje</t>
  </si>
  <si>
    <t>Remuneraciones pagadas a trabajadores discapacitados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</si>
</sst>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/>
    <xf numFmtId="9" fontId="0" fillId="0" borderId="0" xfId="2" applyFont="1"/>
    <xf numFmtId="0" fontId="0" fillId="0" borderId="1" xfId="0" applyBorder="1" applyAlignment="1">
      <alignment horizontal="center"/>
    </xf>
    <xf numFmtId="0" fontId="0" fillId="2" borderId="0" xfId="0" applyFill="1"/>
    <xf numFmtId="0" fontId="0" fillId="2" borderId="1" xfId="0" applyFill="1" applyBorder="1"/>
    <xf numFmtId="43" fontId="0" fillId="2" borderId="0" xfId="1" applyFont="1" applyFill="1"/>
    <xf numFmtId="43" fontId="0" fillId="0" borderId="0" xfId="0" applyNumberFormat="1"/>
    <xf numFmtId="43" fontId="0" fillId="0" borderId="0" xfId="1" applyFont="1"/>
    <xf numFmtId="0" fontId="2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43" fontId="0" fillId="0" borderId="1" xfId="1" applyFont="1" applyBorder="1"/>
    <xf numFmtId="43" fontId="2" fillId="0" borderId="2" xfId="0" applyNumberFormat="1" applyFont="1" applyBorder="1"/>
    <xf numFmtId="10" fontId="0" fillId="0" borderId="0" xfId="2" applyNumberFormat="1" applyFont="1"/>
    <xf numFmtId="0" fontId="4" fillId="3" borderId="0" xfId="0" applyFont="1" applyFill="1" applyAlignment="1" applyProtection="1">
      <alignment horizontal="centerContinuous"/>
      <protection hidden="1"/>
    </xf>
    <xf numFmtId="0" fontId="0" fillId="0" borderId="1" xfId="0" applyBorder="1" applyAlignment="1">
      <alignment horizontal="centerContinuous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showGridLines="0" tabSelected="1" workbookViewId="0">
      <selection activeCell="I4" sqref="I4"/>
    </sheetView>
  </sheetViews>
  <sheetFormatPr baseColWidth="10" defaultColWidth="0" defaultRowHeight="15" x14ac:dyDescent="0.25"/>
  <cols>
    <col min="1" max="1" width="5.5703125" customWidth="1"/>
    <col min="2" max="2" width="8.28515625" customWidth="1"/>
    <col min="3" max="3" width="11.42578125" customWidth="1"/>
    <col min="4" max="5" width="10.140625" customWidth="1"/>
    <col min="6" max="6" width="10.5703125" customWidth="1"/>
    <col min="7" max="10" width="11.42578125" customWidth="1"/>
    <col min="11" max="16384" width="11.42578125" hidden="1"/>
  </cols>
  <sheetData>
    <row r="1" spans="1:7" ht="18.75" x14ac:dyDescent="0.3">
      <c r="A1" s="2" t="s">
        <v>0</v>
      </c>
    </row>
    <row r="3" spans="1:7" x14ac:dyDescent="0.25">
      <c r="A3" s="3" t="s">
        <v>1</v>
      </c>
      <c r="B3" t="s">
        <v>31</v>
      </c>
      <c r="F3" s="17">
        <f>E19/D19</f>
        <v>0.12903225806451613</v>
      </c>
      <c r="G3" s="6"/>
    </row>
    <row r="4" spans="1:7" x14ac:dyDescent="0.25">
      <c r="A4" s="3"/>
      <c r="F4" s="17"/>
      <c r="G4" s="6"/>
    </row>
    <row r="5" spans="1:7" x14ac:dyDescent="0.25">
      <c r="A5" s="3"/>
      <c r="D5" s="19" t="s">
        <v>15</v>
      </c>
      <c r="E5" s="19"/>
    </row>
    <row r="6" spans="1:7" x14ac:dyDescent="0.25">
      <c r="C6" s="7" t="s">
        <v>2</v>
      </c>
      <c r="D6" s="7" t="s">
        <v>16</v>
      </c>
      <c r="E6" s="5" t="s">
        <v>17</v>
      </c>
    </row>
    <row r="7" spans="1:7" x14ac:dyDescent="0.25">
      <c r="C7" t="s">
        <v>3</v>
      </c>
      <c r="D7" s="8">
        <v>50</v>
      </c>
      <c r="E7" s="8">
        <v>5</v>
      </c>
    </row>
    <row r="8" spans="1:7" x14ac:dyDescent="0.25">
      <c r="C8" t="s">
        <v>4</v>
      </c>
      <c r="D8" s="8">
        <v>50</v>
      </c>
      <c r="E8" s="8">
        <v>5</v>
      </c>
    </row>
    <row r="9" spans="1:7" x14ac:dyDescent="0.25">
      <c r="C9" t="s">
        <v>5</v>
      </c>
      <c r="D9" s="8">
        <v>52</v>
      </c>
      <c r="E9" s="8">
        <v>7</v>
      </c>
    </row>
    <row r="10" spans="1:7" x14ac:dyDescent="0.25">
      <c r="C10" t="s">
        <v>6</v>
      </c>
      <c r="D10" s="8">
        <v>52</v>
      </c>
      <c r="E10" s="8">
        <v>7</v>
      </c>
    </row>
    <row r="11" spans="1:7" x14ac:dyDescent="0.25">
      <c r="C11" t="s">
        <v>7</v>
      </c>
      <c r="D11" s="8">
        <v>52</v>
      </c>
      <c r="E11" s="8">
        <v>7</v>
      </c>
    </row>
    <row r="12" spans="1:7" x14ac:dyDescent="0.25">
      <c r="C12" t="s">
        <v>8</v>
      </c>
      <c r="D12" s="8">
        <v>52</v>
      </c>
      <c r="E12" s="8">
        <v>7</v>
      </c>
    </row>
    <row r="13" spans="1:7" x14ac:dyDescent="0.25">
      <c r="C13" t="s">
        <v>9</v>
      </c>
      <c r="D13" s="8">
        <v>52</v>
      </c>
      <c r="E13" s="8">
        <v>7</v>
      </c>
    </row>
    <row r="14" spans="1:7" x14ac:dyDescent="0.25">
      <c r="C14" t="s">
        <v>10</v>
      </c>
      <c r="D14" s="8">
        <v>52</v>
      </c>
      <c r="E14" s="8">
        <v>7</v>
      </c>
    </row>
    <row r="15" spans="1:7" x14ac:dyDescent="0.25">
      <c r="C15" t="s">
        <v>11</v>
      </c>
      <c r="D15" s="8">
        <v>52</v>
      </c>
      <c r="E15" s="8">
        <v>7</v>
      </c>
    </row>
    <row r="16" spans="1:7" x14ac:dyDescent="0.25">
      <c r="C16" t="s">
        <v>12</v>
      </c>
      <c r="D16" s="8">
        <v>52</v>
      </c>
      <c r="E16" s="8">
        <v>7</v>
      </c>
    </row>
    <row r="17" spans="1:9" x14ac:dyDescent="0.25">
      <c r="C17" t="s">
        <v>13</v>
      </c>
      <c r="D17" s="8">
        <v>52</v>
      </c>
      <c r="E17" s="8">
        <v>7</v>
      </c>
    </row>
    <row r="18" spans="1:9" x14ac:dyDescent="0.25">
      <c r="C18" t="s">
        <v>14</v>
      </c>
      <c r="D18" s="9">
        <v>52</v>
      </c>
      <c r="E18" s="9">
        <v>7</v>
      </c>
    </row>
    <row r="19" spans="1:9" x14ac:dyDescent="0.25">
      <c r="D19">
        <f>SUM(D7:D18)</f>
        <v>620</v>
      </c>
      <c r="E19">
        <f>SUM(E7:E18)</f>
        <v>80</v>
      </c>
    </row>
    <row r="21" spans="1:9" x14ac:dyDescent="0.25">
      <c r="A21" s="4" t="s">
        <v>18</v>
      </c>
      <c r="B21" t="s">
        <v>32</v>
      </c>
    </row>
    <row r="22" spans="1:9" x14ac:dyDescent="0.25">
      <c r="F22" s="5" t="s">
        <v>17</v>
      </c>
    </row>
    <row r="23" spans="1:9" x14ac:dyDescent="0.25">
      <c r="C23" t="s">
        <v>19</v>
      </c>
      <c r="F23" s="14">
        <v>5</v>
      </c>
      <c r="H23" s="10">
        <f>(5*2900*14)+((5*2900*2)*0.09)</f>
        <v>205610</v>
      </c>
    </row>
    <row r="24" spans="1:9" x14ac:dyDescent="0.25">
      <c r="C24" t="s">
        <v>20</v>
      </c>
      <c r="F24" s="14">
        <v>2</v>
      </c>
      <c r="I24" s="10">
        <f>(2*2400*10)+((2400*2*4)/6)+(2*2400)+((3200+4800)*0.09)</f>
        <v>56720</v>
      </c>
    </row>
    <row r="26" spans="1:9" x14ac:dyDescent="0.25">
      <c r="A26" s="4" t="s">
        <v>21</v>
      </c>
      <c r="B26" t="s">
        <v>22</v>
      </c>
      <c r="D26" s="6">
        <f>IF(F3&lt;=30%,50%, IF(F3&gt;30%,80%,0))</f>
        <v>0.5</v>
      </c>
    </row>
    <row r="28" spans="1:9" x14ac:dyDescent="0.25">
      <c r="C28" t="s">
        <v>19</v>
      </c>
      <c r="H28" s="11">
        <f>H23*D26</f>
        <v>102805</v>
      </c>
    </row>
    <row r="29" spans="1:9" x14ac:dyDescent="0.25">
      <c r="C29" t="s">
        <v>20</v>
      </c>
      <c r="I29" s="11">
        <f>I24*D26</f>
        <v>28360</v>
      </c>
    </row>
    <row r="31" spans="1:9" x14ac:dyDescent="0.25">
      <c r="A31" s="4" t="s">
        <v>23</v>
      </c>
      <c r="B31" t="s">
        <v>24</v>
      </c>
    </row>
    <row r="32" spans="1:9" x14ac:dyDescent="0.25">
      <c r="C32" s="13" t="s">
        <v>25</v>
      </c>
      <c r="D32" s="10">
        <v>1025</v>
      </c>
    </row>
    <row r="33" spans="1:9" x14ac:dyDescent="0.25">
      <c r="F33" s="5" t="s">
        <v>17</v>
      </c>
      <c r="G33" s="5" t="s">
        <v>29</v>
      </c>
    </row>
    <row r="34" spans="1:9" x14ac:dyDescent="0.25">
      <c r="C34" t="s">
        <v>19</v>
      </c>
      <c r="F34" s="14">
        <f>F23</f>
        <v>5</v>
      </c>
      <c r="H34" s="11">
        <f>F34*(D32*24)</f>
        <v>123000</v>
      </c>
    </row>
    <row r="35" spans="1:9" x14ac:dyDescent="0.25">
      <c r="C35" t="s">
        <v>20</v>
      </c>
      <c r="F35" s="14">
        <f>F24</f>
        <v>2</v>
      </c>
      <c r="G35" s="8">
        <v>10</v>
      </c>
      <c r="I35" s="11">
        <f>F35*D32*G35*2</f>
        <v>41000</v>
      </c>
    </row>
    <row r="37" spans="1:9" x14ac:dyDescent="0.25">
      <c r="A37" s="4" t="s">
        <v>26</v>
      </c>
      <c r="B37" t="s">
        <v>27</v>
      </c>
    </row>
    <row r="38" spans="1:9" x14ac:dyDescent="0.25">
      <c r="B38" t="s">
        <v>28</v>
      </c>
    </row>
    <row r="40" spans="1:9" x14ac:dyDescent="0.25">
      <c r="C40" t="s">
        <v>19</v>
      </c>
      <c r="H40" s="12">
        <f>IF(H28&lt;=H34,H28,IF(H34&lt;=H28,H34,0))</f>
        <v>102805</v>
      </c>
    </row>
    <row r="41" spans="1:9" x14ac:dyDescent="0.25">
      <c r="C41" t="s">
        <v>20</v>
      </c>
      <c r="H41" s="5"/>
      <c r="I41" s="15">
        <f>IF(I29&lt;=I35,I29,IF(I35&lt;=I29,I35,0))</f>
        <v>28360</v>
      </c>
    </row>
    <row r="42" spans="1:9" x14ac:dyDescent="0.25">
      <c r="F42" s="1" t="s">
        <v>16</v>
      </c>
      <c r="G42" s="16">
        <f>SUM(H42:I42)</f>
        <v>131165</v>
      </c>
      <c r="H42" s="11">
        <f>SUM(H40:H41)</f>
        <v>102805</v>
      </c>
      <c r="I42" s="12">
        <f>SUM(I40:I41)</f>
        <v>28360</v>
      </c>
    </row>
    <row r="44" spans="1:9" x14ac:dyDescent="0.25">
      <c r="A44" s="18" t="s">
        <v>30</v>
      </c>
      <c r="B44" s="18"/>
      <c r="C44" s="18"/>
      <c r="D44" s="18"/>
      <c r="E44" s="18"/>
      <c r="F44" s="18"/>
      <c r="G44" s="18"/>
      <c r="H44" s="18"/>
      <c r="I44" s="1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GONZALES ROMERO</dc:creator>
  <cp:lastModifiedBy>SERGIO GONZALES ROMERO</cp:lastModifiedBy>
  <dcterms:created xsi:type="dcterms:W3CDTF">2025-03-02T19:06:10Z</dcterms:created>
  <dcterms:modified xsi:type="dcterms:W3CDTF">2025-03-02T20:33:44Z</dcterms:modified>
</cp:coreProperties>
</file>