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15" windowHeight="8475"/>
  </bookViews>
  <sheets>
    <sheet name="Caso" sheetId="3" r:id="rId1"/>
  </sheets>
  <calcPr calcId="145621"/>
</workbook>
</file>

<file path=xl/calcChain.xml><?xml version="1.0" encoding="utf-8"?>
<calcChain xmlns="http://schemas.openxmlformats.org/spreadsheetml/2006/main">
  <c r="E32" i="3" l="1"/>
  <c r="G26" i="3"/>
  <c r="G24" i="3"/>
  <c r="E26" i="3"/>
  <c r="G32" i="3"/>
  <c r="E24" i="3"/>
  <c r="D24" i="3"/>
  <c r="C21" i="3"/>
  <c r="C20" i="3"/>
  <c r="H31" i="3"/>
  <c r="H30" i="3"/>
  <c r="H28" i="3"/>
  <c r="H27" i="3"/>
  <c r="D31" i="3"/>
  <c r="D30" i="3"/>
  <c r="F24" i="3"/>
  <c r="H24" i="3" s="1"/>
  <c r="H26" i="3" s="1"/>
  <c r="G10" i="3"/>
  <c r="F31" i="3" s="1"/>
  <c r="G9" i="3"/>
  <c r="F30" i="3" s="1"/>
  <c r="G7" i="3"/>
  <c r="G6" i="3"/>
  <c r="F27" i="3" s="1"/>
  <c r="G5" i="3"/>
  <c r="F26" i="3" s="1"/>
  <c r="H29" i="3" l="1"/>
  <c r="H32" i="3" s="1"/>
  <c r="G8" i="3"/>
  <c r="F28" i="3"/>
  <c r="F29" i="3" s="1"/>
  <c r="F32" i="3" s="1"/>
  <c r="D26" i="3" l="1"/>
  <c r="D28" i="3"/>
  <c r="D27" i="3"/>
  <c r="G11" i="3"/>
  <c r="E16" i="3" s="1"/>
  <c r="E15" i="3"/>
  <c r="D29" i="3" l="1"/>
  <c r="D32" i="3" s="1"/>
  <c r="F15" i="3"/>
</calcChain>
</file>

<file path=xl/sharedStrings.xml><?xml version="1.0" encoding="utf-8"?>
<sst xmlns="http://schemas.openxmlformats.org/spreadsheetml/2006/main" count="33" uniqueCount="24">
  <si>
    <t>Unidades</t>
  </si>
  <si>
    <t>Ventas</t>
  </si>
  <si>
    <t>GAO</t>
  </si>
  <si>
    <t>Cost Fijos</t>
  </si>
  <si>
    <t>Gast Fijos</t>
  </si>
  <si>
    <t>ESTADO DE RESULTADOS</t>
  </si>
  <si>
    <t>Costos Variables</t>
  </si>
  <si>
    <t>Gastos Variables</t>
  </si>
  <si>
    <t>Margen Contribuc Total</t>
  </si>
  <si>
    <t>Costos Fijos</t>
  </si>
  <si>
    <t>Gastos Fijos</t>
  </si>
  <si>
    <t>Resultado Operativo</t>
  </si>
  <si>
    <t>Val Vta Unit</t>
  </si>
  <si>
    <t>Cost Var Unit</t>
  </si>
  <si>
    <t>Gast Var Unit</t>
  </si>
  <si>
    <t>DATOS</t>
  </si>
  <si>
    <t>Margen de Contribución Total</t>
  </si>
  <si>
    <t>Resultado antes de Impuesto</t>
  </si>
  <si>
    <t>Disminución</t>
  </si>
  <si>
    <t>Incremento</t>
  </si>
  <si>
    <t xml:space="preserve">Incremento en </t>
  </si>
  <si>
    <t xml:space="preserve">Disminución en </t>
  </si>
  <si>
    <t>GRADO DE APALANCAMIENTO OPERATIVO - GAO</t>
  </si>
  <si>
    <r>
      <rPr>
        <b/>
        <sz val="10"/>
        <color theme="1"/>
        <rFont val="Arial"/>
        <family val="2"/>
      </rPr>
      <t>GAO</t>
    </r>
    <r>
      <rPr>
        <sz val="10"/>
        <color theme="1"/>
        <rFont val="Arial"/>
        <family val="2"/>
      </rPr>
      <t xml:space="preserve">  =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</si>
</sst>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Continuous"/>
    </xf>
    <xf numFmtId="2" fontId="0" fillId="0" borderId="0" xfId="0" applyNumberFormat="1"/>
    <xf numFmtId="0" fontId="2" fillId="0" borderId="1" xfId="0" applyFont="1" applyBorder="1" applyAlignment="1">
      <alignment horizontal="center"/>
    </xf>
    <xf numFmtId="10" fontId="0" fillId="0" borderId="0" xfId="2" applyNumberFormat="1" applyFont="1"/>
    <xf numFmtId="9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Alignment="1">
      <alignment horizontal="right" vertical="center"/>
    </xf>
    <xf numFmtId="0" fontId="0" fillId="2" borderId="0" xfId="0" applyFill="1"/>
    <xf numFmtId="43" fontId="0" fillId="2" borderId="0" xfId="1" applyFont="1" applyFill="1"/>
    <xf numFmtId="10" fontId="0" fillId="2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9482</xdr:colOff>
      <xdr:row>19</xdr:row>
      <xdr:rowOff>30725</xdr:rowOff>
    </xdr:from>
    <xdr:to>
      <xdr:col>3</xdr:col>
      <xdr:colOff>139082</xdr:colOff>
      <xdr:row>19</xdr:row>
      <xdr:rowOff>154550</xdr:rowOff>
    </xdr:to>
    <xdr:sp macro="" textlink="">
      <xdr:nvSpPr>
        <xdr:cNvPr id="2" name="1 Triángulo isósceles"/>
        <xdr:cNvSpPr/>
      </xdr:nvSpPr>
      <xdr:spPr>
        <a:xfrm>
          <a:off x="2475228" y="3095624"/>
          <a:ext cx="129600" cy="123825"/>
        </a:xfrm>
        <a:prstGeom prst="triangl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  <xdr:twoCellAnchor>
    <xdr:from>
      <xdr:col>3</xdr:col>
      <xdr:colOff>7638</xdr:colOff>
      <xdr:row>20</xdr:row>
      <xdr:rowOff>23038</xdr:rowOff>
    </xdr:from>
    <xdr:to>
      <xdr:col>3</xdr:col>
      <xdr:colOff>138223</xdr:colOff>
      <xdr:row>20</xdr:row>
      <xdr:rowOff>145946</xdr:rowOff>
    </xdr:to>
    <xdr:sp macro="" textlink="">
      <xdr:nvSpPr>
        <xdr:cNvPr id="3" name="2 Triángulo isósceles"/>
        <xdr:cNvSpPr/>
      </xdr:nvSpPr>
      <xdr:spPr>
        <a:xfrm rot="10800000">
          <a:off x="2473384" y="3249248"/>
          <a:ext cx="130585" cy="122908"/>
        </a:xfrm>
        <a:prstGeom prst="triangl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124" zoomScaleNormal="124" workbookViewId="0">
      <selection activeCell="I16" sqref="I16"/>
    </sheetView>
  </sheetViews>
  <sheetFormatPr baseColWidth="10" defaultRowHeight="12.75" x14ac:dyDescent="0.2"/>
  <cols>
    <col min="1" max="1" width="14.140625" customWidth="1"/>
    <col min="7" max="7" width="13.140625" customWidth="1"/>
    <col min="8" max="8" width="11.7109375" customWidth="1"/>
  </cols>
  <sheetData>
    <row r="1" spans="1:7" x14ac:dyDescent="0.2">
      <c r="A1" s="6" t="s">
        <v>22</v>
      </c>
    </row>
    <row r="3" spans="1:7" x14ac:dyDescent="0.2">
      <c r="A3" s="6" t="s">
        <v>15</v>
      </c>
      <c r="E3" s="6" t="s">
        <v>5</v>
      </c>
    </row>
    <row r="4" spans="1:7" x14ac:dyDescent="0.2">
      <c r="A4" t="s">
        <v>0</v>
      </c>
      <c r="B4" s="17">
        <v>10000</v>
      </c>
    </row>
    <row r="5" spans="1:7" x14ac:dyDescent="0.2">
      <c r="A5" t="s">
        <v>12</v>
      </c>
      <c r="B5" s="18">
        <v>63.5</v>
      </c>
      <c r="E5" t="s">
        <v>1</v>
      </c>
      <c r="G5" s="1">
        <f>B4*B5</f>
        <v>635000</v>
      </c>
    </row>
    <row r="6" spans="1:7" x14ac:dyDescent="0.2">
      <c r="A6" t="s">
        <v>13</v>
      </c>
      <c r="B6" s="18">
        <v>14</v>
      </c>
      <c r="E6" t="s">
        <v>6</v>
      </c>
      <c r="G6" s="1">
        <f>B4*B6</f>
        <v>140000</v>
      </c>
    </row>
    <row r="7" spans="1:7" x14ac:dyDescent="0.2">
      <c r="A7" t="s">
        <v>14</v>
      </c>
      <c r="B7" s="18">
        <v>1</v>
      </c>
      <c r="E7" t="s">
        <v>7</v>
      </c>
      <c r="G7" s="2">
        <f>B4*B7</f>
        <v>10000</v>
      </c>
    </row>
    <row r="8" spans="1:7" x14ac:dyDescent="0.2">
      <c r="A8" t="s">
        <v>3</v>
      </c>
      <c r="B8" s="18">
        <v>250000</v>
      </c>
      <c r="E8" t="s">
        <v>8</v>
      </c>
      <c r="G8" s="1">
        <f>G5-G6-G7</f>
        <v>485000</v>
      </c>
    </row>
    <row r="9" spans="1:7" x14ac:dyDescent="0.2">
      <c r="A9" t="s">
        <v>4</v>
      </c>
      <c r="B9" s="18">
        <v>130000</v>
      </c>
      <c r="E9" t="s">
        <v>9</v>
      </c>
      <c r="G9" s="1">
        <f>B8</f>
        <v>250000</v>
      </c>
    </row>
    <row r="10" spans="1:7" x14ac:dyDescent="0.2">
      <c r="E10" t="s">
        <v>10</v>
      </c>
      <c r="G10" s="2">
        <f>B9</f>
        <v>130000</v>
      </c>
    </row>
    <row r="11" spans="1:7" x14ac:dyDescent="0.2">
      <c r="E11" t="s">
        <v>11</v>
      </c>
      <c r="G11" s="1">
        <f>G8-G9-G10</f>
        <v>105000</v>
      </c>
    </row>
    <row r="13" spans="1:7" x14ac:dyDescent="0.2">
      <c r="A13" s="6"/>
    </row>
    <row r="15" spans="1:7" x14ac:dyDescent="0.2">
      <c r="A15" s="16" t="s">
        <v>23</v>
      </c>
      <c r="B15" s="7" t="s">
        <v>16</v>
      </c>
      <c r="C15" s="7"/>
      <c r="D15" s="7"/>
      <c r="E15" s="5">
        <f>G8</f>
        <v>485000</v>
      </c>
      <c r="F15" s="9">
        <f>IFERROR(E15/E16,0)</f>
        <v>4.6190476190476186</v>
      </c>
    </row>
    <row r="16" spans="1:7" x14ac:dyDescent="0.2">
      <c r="A16" s="16"/>
      <c r="B16" s="8" t="s">
        <v>17</v>
      </c>
      <c r="C16" s="8"/>
      <c r="D16" s="8"/>
      <c r="E16" s="3">
        <f>G11</f>
        <v>105000</v>
      </c>
    </row>
    <row r="19" spans="1:8" x14ac:dyDescent="0.2">
      <c r="B19" s="4" t="s">
        <v>1</v>
      </c>
      <c r="C19" s="4" t="s">
        <v>2</v>
      </c>
    </row>
    <row r="20" spans="1:8" x14ac:dyDescent="0.2">
      <c r="A20" t="s">
        <v>20</v>
      </c>
      <c r="B20" s="19">
        <v>0.1</v>
      </c>
      <c r="C20" s="11">
        <f>B20*F15</f>
        <v>0.46190476190476187</v>
      </c>
    </row>
    <row r="21" spans="1:8" x14ac:dyDescent="0.2">
      <c r="A21" t="s">
        <v>21</v>
      </c>
      <c r="B21" s="19">
        <v>-0.1</v>
      </c>
      <c r="C21" s="11">
        <f>B21*F15</f>
        <v>-0.46190476190476187</v>
      </c>
    </row>
    <row r="23" spans="1:8" x14ac:dyDescent="0.2">
      <c r="D23" s="10" t="s">
        <v>18</v>
      </c>
      <c r="H23" s="10" t="s">
        <v>19</v>
      </c>
    </row>
    <row r="24" spans="1:8" x14ac:dyDescent="0.2">
      <c r="B24" t="s">
        <v>0</v>
      </c>
      <c r="D24">
        <f>F24*(1+B21)</f>
        <v>9000</v>
      </c>
      <c r="E24" s="14">
        <f>B21</f>
        <v>-0.1</v>
      </c>
      <c r="F24">
        <f>B4</f>
        <v>10000</v>
      </c>
      <c r="G24" s="12">
        <f>B20</f>
        <v>0.1</v>
      </c>
      <c r="H24">
        <f>F24*(1+B20)</f>
        <v>11000</v>
      </c>
    </row>
    <row r="25" spans="1:8" x14ac:dyDescent="0.2">
      <c r="E25" s="15"/>
    </row>
    <row r="26" spans="1:8" x14ac:dyDescent="0.2">
      <c r="B26" t="s">
        <v>1</v>
      </c>
      <c r="D26" s="1">
        <f>D24*B5</f>
        <v>571500</v>
      </c>
      <c r="E26" s="13">
        <f>((F26-D26)/F26)*-1</f>
        <v>-0.1</v>
      </c>
      <c r="F26" s="1">
        <f>G5</f>
        <v>635000</v>
      </c>
      <c r="G26" s="13">
        <f>((H26-F26)/F26)</f>
        <v>0.1</v>
      </c>
      <c r="H26" s="1">
        <f>H24*B5</f>
        <v>698500</v>
      </c>
    </row>
    <row r="27" spans="1:8" x14ac:dyDescent="0.2">
      <c r="B27" t="s">
        <v>6</v>
      </c>
      <c r="D27" s="1">
        <f>D24*B6</f>
        <v>126000</v>
      </c>
      <c r="F27" s="1">
        <f>G6</f>
        <v>140000</v>
      </c>
      <c r="H27" s="1">
        <f>H24*B6</f>
        <v>154000</v>
      </c>
    </row>
    <row r="28" spans="1:8" x14ac:dyDescent="0.2">
      <c r="B28" t="s">
        <v>7</v>
      </c>
      <c r="D28" s="2">
        <f>D24*B7</f>
        <v>9000</v>
      </c>
      <c r="F28" s="2">
        <f>G7</f>
        <v>10000</v>
      </c>
      <c r="H28" s="2">
        <f>H24*B7</f>
        <v>11000</v>
      </c>
    </row>
    <row r="29" spans="1:8" x14ac:dyDescent="0.2">
      <c r="B29" t="s">
        <v>8</v>
      </c>
      <c r="D29" s="1">
        <f>D26-D27-D28</f>
        <v>436500</v>
      </c>
      <c r="F29" s="1">
        <f>F26-F27-F28</f>
        <v>485000</v>
      </c>
      <c r="H29" s="1">
        <f>H26-H27-H28</f>
        <v>533500</v>
      </c>
    </row>
    <row r="30" spans="1:8" x14ac:dyDescent="0.2">
      <c r="B30" t="s">
        <v>9</v>
      </c>
      <c r="D30" s="1">
        <f>B8</f>
        <v>250000</v>
      </c>
      <c r="F30" s="1">
        <f>G9</f>
        <v>250000</v>
      </c>
      <c r="H30" s="1">
        <f>B8</f>
        <v>250000</v>
      </c>
    </row>
    <row r="31" spans="1:8" x14ac:dyDescent="0.2">
      <c r="B31" t="s">
        <v>10</v>
      </c>
      <c r="D31" s="2">
        <f>B9</f>
        <v>130000</v>
      </c>
      <c r="F31" s="2">
        <f>G10</f>
        <v>130000</v>
      </c>
      <c r="H31" s="2">
        <f>B9</f>
        <v>130000</v>
      </c>
    </row>
    <row r="32" spans="1:8" x14ac:dyDescent="0.2">
      <c r="B32" t="s">
        <v>11</v>
      </c>
      <c r="D32" s="1">
        <f>D29-D30-D31</f>
        <v>56500</v>
      </c>
      <c r="E32" s="13">
        <f>((F32-D32)/F32)*-1</f>
        <v>-0.46190476190476193</v>
      </c>
      <c r="F32" s="1">
        <f>F29-F30-F31</f>
        <v>105000</v>
      </c>
      <c r="G32" s="13">
        <f>((H32-F32)/F32)</f>
        <v>0.46190476190476193</v>
      </c>
      <c r="H32" s="1">
        <f>H29-H30-H31</f>
        <v>153500</v>
      </c>
    </row>
  </sheetData>
  <mergeCells count="1">
    <mergeCell ref="A15:A1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</dc:creator>
  <cp:lastModifiedBy>SERGIO GONZALES ROMERO</cp:lastModifiedBy>
  <cp:lastPrinted>2009-12-19T15:28:12Z</cp:lastPrinted>
  <dcterms:created xsi:type="dcterms:W3CDTF">2009-12-18T23:05:40Z</dcterms:created>
  <dcterms:modified xsi:type="dcterms:W3CDTF">2022-02-14T20:11:37Z</dcterms:modified>
</cp:coreProperties>
</file>