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15" windowHeight="8475"/>
  </bookViews>
  <sheets>
    <sheet name="caso" sheetId="3" r:id="rId1"/>
  </sheets>
  <calcPr calcId="145621"/>
</workbook>
</file>

<file path=xl/calcChain.xml><?xml version="1.0" encoding="utf-8"?>
<calcChain xmlns="http://schemas.openxmlformats.org/spreadsheetml/2006/main">
  <c r="E21" i="3" l="1"/>
  <c r="E20" i="3"/>
  <c r="F20" i="3" l="1"/>
  <c r="B28" i="3" l="1"/>
  <c r="G12" i="3"/>
  <c r="G10" i="3" l="1"/>
  <c r="G9" i="3"/>
  <c r="G7" i="3"/>
  <c r="G6" i="3"/>
  <c r="G5" i="3"/>
  <c r="G8" i="3" l="1"/>
  <c r="G11" i="3" l="1"/>
  <c r="F27" i="3" l="1"/>
  <c r="G13" i="3"/>
  <c r="F28" i="3"/>
  <c r="G27" i="3" s="1"/>
  <c r="C34" i="3" l="1"/>
  <c r="D34" i="3"/>
  <c r="G14" i="3"/>
  <c r="G15" i="3" s="1"/>
</calcChain>
</file>

<file path=xl/sharedStrings.xml><?xml version="1.0" encoding="utf-8"?>
<sst xmlns="http://schemas.openxmlformats.org/spreadsheetml/2006/main" count="33" uniqueCount="32">
  <si>
    <t>Unidades</t>
  </si>
  <si>
    <t>Ventas</t>
  </si>
  <si>
    <t>Cost Fijos</t>
  </si>
  <si>
    <t>Gast Fijos</t>
  </si>
  <si>
    <t>ESTADO DE RESULTADOS</t>
  </si>
  <si>
    <t>Costos Variables</t>
  </si>
  <si>
    <t>Gastos Variables</t>
  </si>
  <si>
    <t>Margen Contribuc Total</t>
  </si>
  <si>
    <t>Costos Fijos</t>
  </si>
  <si>
    <t>Gastos Fijos</t>
  </si>
  <si>
    <t>Resultado Operativo</t>
  </si>
  <si>
    <t>Val Vta Unit</t>
  </si>
  <si>
    <t>Cost Var Unit</t>
  </si>
  <si>
    <t>Gast Var Unit</t>
  </si>
  <si>
    <t>DATOS</t>
  </si>
  <si>
    <t>Margen de Contribución Total</t>
  </si>
  <si>
    <t>Resultado antes de Impuesto</t>
  </si>
  <si>
    <r>
      <rPr>
        <b/>
        <sz val="10"/>
        <color theme="1"/>
        <rFont val="Arial"/>
        <family val="2"/>
      </rPr>
      <t>GAO</t>
    </r>
    <r>
      <rPr>
        <sz val="10"/>
        <color theme="1"/>
        <rFont val="Arial"/>
        <family val="2"/>
      </rPr>
      <t xml:space="preserve">  =  </t>
    </r>
  </si>
  <si>
    <t>Gastos por Intereses</t>
  </si>
  <si>
    <t>Gast por Intere.</t>
  </si>
  <si>
    <t>Tasa Impuesto</t>
  </si>
  <si>
    <t>Dividen Prefere</t>
  </si>
  <si>
    <t>Result. antes de Impuesto</t>
  </si>
  <si>
    <t>Impuesto</t>
  </si>
  <si>
    <t>Resultado Neto</t>
  </si>
  <si>
    <r>
      <rPr>
        <b/>
        <sz val="10"/>
        <color theme="1"/>
        <rFont val="Arial"/>
        <family val="2"/>
      </rPr>
      <t>GAF</t>
    </r>
    <r>
      <rPr>
        <sz val="10"/>
        <color theme="1"/>
        <rFont val="Arial"/>
        <family val="2"/>
      </rPr>
      <t xml:space="preserve">  =  </t>
    </r>
  </si>
  <si>
    <t>FINANCIERO</t>
  </si>
  <si>
    <t>OPERATIVO</t>
  </si>
  <si>
    <t>TOTAL</t>
  </si>
  <si>
    <t>GAO  x  GAF</t>
  </si>
  <si>
    <r>
      <rPr>
        <b/>
        <sz val="10"/>
        <color theme="1"/>
        <rFont val="Arial"/>
        <family val="2"/>
      </rPr>
      <t>GAT</t>
    </r>
    <r>
      <rPr>
        <sz val="10"/>
        <color theme="1"/>
        <rFont val="Arial"/>
        <family val="2"/>
      </rPr>
      <t xml:space="preserve">  =</t>
    </r>
  </si>
  <si>
    <t>GRADO DE APALANCAMIENTO TOTAL - 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</si>
</sst>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right"/>
    </xf>
    <xf numFmtId="43" fontId="0" fillId="0" borderId="1" xfId="0" applyNumberFormat="1" applyBorder="1"/>
    <xf numFmtId="9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Continuous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0" fontId="0" fillId="2" borderId="0" xfId="0" applyFill="1"/>
    <xf numFmtId="43" fontId="0" fillId="2" borderId="0" xfId="1" applyFont="1" applyFill="1"/>
    <xf numFmtId="10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124" zoomScaleNormal="124" workbookViewId="0">
      <selection activeCell="I15" sqref="I15"/>
    </sheetView>
  </sheetViews>
  <sheetFormatPr baseColWidth="10" defaultRowHeight="12.75" x14ac:dyDescent="0.2"/>
  <cols>
    <col min="1" max="1" width="14.140625" customWidth="1"/>
    <col min="2" max="2" width="12.85546875" customWidth="1"/>
    <col min="3" max="3" width="12.28515625" customWidth="1"/>
    <col min="7" max="7" width="13.140625" customWidth="1"/>
    <col min="8" max="8" width="11.7109375" customWidth="1"/>
  </cols>
  <sheetData>
    <row r="1" spans="1:10" x14ac:dyDescent="0.2">
      <c r="A1" s="7" t="s">
        <v>31</v>
      </c>
    </row>
    <row r="3" spans="1:10" x14ac:dyDescent="0.2">
      <c r="A3" s="7" t="s">
        <v>14</v>
      </c>
      <c r="E3" s="7" t="s">
        <v>4</v>
      </c>
    </row>
    <row r="4" spans="1:10" x14ac:dyDescent="0.2">
      <c r="A4" t="s">
        <v>0</v>
      </c>
      <c r="B4" s="13">
        <v>10000</v>
      </c>
    </row>
    <row r="5" spans="1:10" x14ac:dyDescent="0.2">
      <c r="A5" t="s">
        <v>11</v>
      </c>
      <c r="B5" s="14">
        <v>63.5</v>
      </c>
      <c r="E5" t="s">
        <v>1</v>
      </c>
      <c r="G5" s="1">
        <f>B4*B5</f>
        <v>635000</v>
      </c>
    </row>
    <row r="6" spans="1:10" x14ac:dyDescent="0.2">
      <c r="A6" t="s">
        <v>12</v>
      </c>
      <c r="B6" s="14">
        <v>14</v>
      </c>
      <c r="E6" t="s">
        <v>5</v>
      </c>
      <c r="G6" s="1">
        <f>B4*B6</f>
        <v>140000</v>
      </c>
    </row>
    <row r="7" spans="1:10" x14ac:dyDescent="0.2">
      <c r="A7" t="s">
        <v>13</v>
      </c>
      <c r="B7" s="14">
        <v>1</v>
      </c>
      <c r="E7" t="s">
        <v>6</v>
      </c>
      <c r="G7" s="2">
        <f>B4*B7</f>
        <v>10000</v>
      </c>
    </row>
    <row r="8" spans="1:10" x14ac:dyDescent="0.2">
      <c r="A8" t="s">
        <v>2</v>
      </c>
      <c r="B8" s="14">
        <v>250000</v>
      </c>
      <c r="E8" t="s">
        <v>7</v>
      </c>
      <c r="G8" s="1">
        <f>G5-G6-G7</f>
        <v>485000</v>
      </c>
    </row>
    <row r="9" spans="1:10" x14ac:dyDescent="0.2">
      <c r="A9" t="s">
        <v>3</v>
      </c>
      <c r="B9" s="14">
        <v>130000</v>
      </c>
      <c r="E9" t="s">
        <v>8</v>
      </c>
      <c r="G9" s="1">
        <f>B8</f>
        <v>250000</v>
      </c>
    </row>
    <row r="10" spans="1:10" x14ac:dyDescent="0.2">
      <c r="A10" t="s">
        <v>19</v>
      </c>
      <c r="B10" s="14">
        <v>6000</v>
      </c>
      <c r="E10" t="s">
        <v>9</v>
      </c>
      <c r="G10" s="2">
        <f>B9</f>
        <v>130000</v>
      </c>
    </row>
    <row r="11" spans="1:10" x14ac:dyDescent="0.2">
      <c r="A11" t="s">
        <v>20</v>
      </c>
      <c r="B11" s="15">
        <v>0.29499999999999998</v>
      </c>
      <c r="E11" t="s">
        <v>10</v>
      </c>
      <c r="G11" s="1">
        <f>G8-G9-G10</f>
        <v>105000</v>
      </c>
    </row>
    <row r="12" spans="1:10" x14ac:dyDescent="0.2">
      <c r="A12" t="s">
        <v>21</v>
      </c>
      <c r="B12" s="14">
        <v>2000</v>
      </c>
      <c r="E12" t="s">
        <v>18</v>
      </c>
      <c r="G12" s="2">
        <f>B10</f>
        <v>6000</v>
      </c>
    </row>
    <row r="13" spans="1:10" x14ac:dyDescent="0.2">
      <c r="E13" t="s">
        <v>22</v>
      </c>
      <c r="G13" s="1">
        <f>G11-G12</f>
        <v>99000</v>
      </c>
    </row>
    <row r="14" spans="1:10" x14ac:dyDescent="0.2">
      <c r="E14" t="s">
        <v>23</v>
      </c>
      <c r="G14" s="2">
        <f>G13*B11</f>
        <v>29205</v>
      </c>
      <c r="J14" s="6"/>
    </row>
    <row r="15" spans="1:10" x14ac:dyDescent="0.2">
      <c r="E15" t="s">
        <v>24</v>
      </c>
      <c r="G15" s="3">
        <f>G13-G14</f>
        <v>69795</v>
      </c>
    </row>
    <row r="16" spans="1:10" x14ac:dyDescent="0.2">
      <c r="A16" s="7"/>
    </row>
    <row r="17" spans="1:7" x14ac:dyDescent="0.2">
      <c r="A17" s="7"/>
    </row>
    <row r="18" spans="1:7" x14ac:dyDescent="0.2">
      <c r="A18" s="7" t="s">
        <v>27</v>
      </c>
    </row>
    <row r="20" spans="1:7" x14ac:dyDescent="0.2">
      <c r="A20" s="12" t="s">
        <v>17</v>
      </c>
      <c r="B20" s="8" t="s">
        <v>15</v>
      </c>
      <c r="C20" s="8"/>
      <c r="D20" s="8"/>
      <c r="E20" s="5">
        <f>G8</f>
        <v>485000</v>
      </c>
      <c r="F20" s="10">
        <f>IFERROR(E20/E21,0)</f>
        <v>4.6190476190476186</v>
      </c>
    </row>
    <row r="21" spans="1:7" x14ac:dyDescent="0.2">
      <c r="A21" s="12"/>
      <c r="B21" s="9" t="s">
        <v>16</v>
      </c>
      <c r="C21" s="9"/>
      <c r="D21" s="9"/>
      <c r="E21" s="3">
        <f>G11</f>
        <v>105000</v>
      </c>
    </row>
    <row r="22" spans="1:7" x14ac:dyDescent="0.2">
      <c r="A22" s="7"/>
    </row>
    <row r="23" spans="1:7" x14ac:dyDescent="0.2">
      <c r="A23" s="7"/>
    </row>
    <row r="24" spans="1:7" x14ac:dyDescent="0.2">
      <c r="A24" s="7"/>
    </row>
    <row r="25" spans="1:7" x14ac:dyDescent="0.2">
      <c r="A25" s="7" t="s">
        <v>26</v>
      </c>
    </row>
    <row r="27" spans="1:7" x14ac:dyDescent="0.2">
      <c r="A27" s="12" t="s">
        <v>25</v>
      </c>
      <c r="B27" s="8" t="s">
        <v>16</v>
      </c>
      <c r="C27" s="8"/>
      <c r="D27" s="8"/>
      <c r="E27" s="8"/>
      <c r="F27" s="5">
        <f>G11</f>
        <v>105000</v>
      </c>
      <c r="G27" s="10">
        <f>IFERROR(F27/F28,0)</f>
        <v>1.0918946824987095</v>
      </c>
    </row>
    <row r="28" spans="1:7" x14ac:dyDescent="0.2">
      <c r="A28" s="12"/>
      <c r="B28" s="9" t="str">
        <f>CONCATENATE("Resul a Impto - Intereses - Divid Prefer x ( 1 / 1 - ",(B11)," )")</f>
        <v>Resul a Impto - Intereses - Divid Prefer x ( 1 / 1 - 0.295 )</v>
      </c>
      <c r="C28" s="9"/>
      <c r="D28" s="9"/>
      <c r="E28" s="9"/>
      <c r="F28" s="3">
        <f>G11-G12-B12*(1/(1-B11))</f>
        <v>96163.120567375881</v>
      </c>
    </row>
    <row r="32" spans="1:7" x14ac:dyDescent="0.2">
      <c r="A32" s="7" t="s">
        <v>28</v>
      </c>
    </row>
    <row r="34" spans="1:4" x14ac:dyDescent="0.2">
      <c r="A34" s="4" t="s">
        <v>30</v>
      </c>
      <c r="B34" t="s">
        <v>29</v>
      </c>
      <c r="C34" s="11" t="str">
        <f>CONCATENATE(TEXT(F20,"#.00"),"  x  ",TEXT(G27,"#.00"))</f>
        <v>4.62  x  1.09</v>
      </c>
      <c r="D34" s="10">
        <f>F20*G27</f>
        <v>5.0435135334464194</v>
      </c>
    </row>
  </sheetData>
  <mergeCells count="2">
    <mergeCell ref="A27:A28"/>
    <mergeCell ref="A20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</dc:creator>
  <cp:lastModifiedBy>SERGIO GONZALES ROMERO</cp:lastModifiedBy>
  <cp:lastPrinted>2009-12-19T15:28:12Z</cp:lastPrinted>
  <dcterms:created xsi:type="dcterms:W3CDTF">2009-12-18T23:05:40Z</dcterms:created>
  <dcterms:modified xsi:type="dcterms:W3CDTF">2022-02-14T20:46:07Z</dcterms:modified>
</cp:coreProperties>
</file>