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Alemán" sheetId="1" r:id="rId1"/>
  </sheets>
  <calcPr calcId="145621"/>
</workbook>
</file>

<file path=xl/calcChain.xml><?xml version="1.0" encoding="utf-8"?>
<calcChain xmlns="http://schemas.openxmlformats.org/spreadsheetml/2006/main">
  <c r="F13" i="1" l="1"/>
  <c r="F14" i="1" s="1"/>
  <c r="F15" i="1" s="1"/>
  <c r="F16" i="1" s="1"/>
  <c r="F17" i="1" s="1"/>
  <c r="F18" i="1" s="1"/>
  <c r="F19" i="1" s="1"/>
  <c r="F20" i="1" s="1"/>
  <c r="F21" i="1" s="1"/>
  <c r="F12" i="1"/>
  <c r="F11" i="1"/>
  <c r="B12" i="1"/>
  <c r="C12" i="1" s="1"/>
  <c r="B11" i="1"/>
  <c r="C8" i="1"/>
  <c r="D12" i="1" l="1"/>
  <c r="B13" i="1" l="1"/>
  <c r="E12" i="1"/>
  <c r="C13" i="1" l="1"/>
  <c r="E13" i="1" s="1"/>
  <c r="D13" i="1"/>
  <c r="B14" i="1" s="1"/>
  <c r="C14" i="1" l="1"/>
  <c r="E14" i="1" s="1"/>
  <c r="D14" i="1"/>
  <c r="B15" i="1" s="1"/>
  <c r="C15" i="1" l="1"/>
  <c r="D15" i="1"/>
  <c r="B16" i="1" s="1"/>
  <c r="E15" i="1" l="1"/>
  <c r="D16" i="1"/>
  <c r="B17" i="1" s="1"/>
  <c r="C16" i="1"/>
  <c r="C17" i="1" l="1"/>
  <c r="E17" i="1" s="1"/>
  <c r="D17" i="1"/>
  <c r="B18" i="1" s="1"/>
  <c r="E16" i="1"/>
  <c r="C18" i="1" l="1"/>
  <c r="D18" i="1"/>
  <c r="B19" i="1" s="1"/>
  <c r="E18" i="1" l="1"/>
  <c r="C19" i="1"/>
  <c r="D19" i="1"/>
  <c r="B20" i="1" s="1"/>
  <c r="E19" i="1" l="1"/>
  <c r="C20" i="1"/>
  <c r="D20" i="1"/>
  <c r="B21" i="1" s="1"/>
  <c r="C21" i="1" l="1"/>
  <c r="D21" i="1"/>
  <c r="E20" i="1"/>
  <c r="E21" i="1" l="1"/>
</calcChain>
</file>

<file path=xl/sharedStrings.xml><?xml version="1.0" encoding="utf-8"?>
<sst xmlns="http://schemas.openxmlformats.org/spreadsheetml/2006/main" count="21" uniqueCount="19">
  <si>
    <t>ELABORADO POR</t>
  </si>
  <si>
    <t>WWW.ARCHIVOEXCEL.COM</t>
  </si>
  <si>
    <t>Lima - Perú</t>
  </si>
  <si>
    <t>Amortización</t>
  </si>
  <si>
    <t>Copyright©  2022</t>
  </si>
  <si>
    <t>Tiempo</t>
  </si>
  <si>
    <t>ARCHIVO EXCEL E.I.R.L.</t>
  </si>
  <si>
    <t>Tasa</t>
  </si>
  <si>
    <t>Interés</t>
  </si>
  <si>
    <t>Cuota</t>
  </si>
  <si>
    <t>Amortización de Préstamos</t>
  </si>
  <si>
    <t>Método Alemán</t>
  </si>
  <si>
    <t>Préstamo</t>
  </si>
  <si>
    <t>Meses</t>
  </si>
  <si>
    <t>TEA</t>
  </si>
  <si>
    <t>Mes</t>
  </si>
  <si>
    <t>Saldo Inicial</t>
  </si>
  <si>
    <t>Saldo Insoluto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</si>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</sst>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1" xfId="0" applyBorder="1"/>
    <xf numFmtId="43" fontId="0" fillId="2" borderId="1" xfId="1" applyFont="1" applyFill="1" applyBorder="1"/>
    <xf numFmtId="0" fontId="0" fillId="0" borderId="0" xfId="0" applyAlignment="1" applyProtection="1">
      <alignment horizontal="centerContinuous"/>
      <protection locked="0"/>
    </xf>
    <xf numFmtId="0" fontId="0" fillId="2" borderId="1" xfId="0" applyFill="1" applyBorder="1"/>
    <xf numFmtId="0" fontId="6" fillId="0" borderId="0" xfId="0" applyFont="1" applyAlignment="1" applyProtection="1">
      <alignment horizontal="centerContinuous"/>
      <protection locked="0"/>
    </xf>
    <xf numFmtId="10" fontId="0" fillId="2" borderId="1" xfId="0" applyNumberFormat="1" applyFill="1" applyBorder="1"/>
    <xf numFmtId="0" fontId="2" fillId="0" borderId="2" xfId="0" applyFont="1" applyBorder="1" applyAlignment="1">
      <alignment horizontal="center"/>
    </xf>
    <xf numFmtId="43" fontId="0" fillId="0" borderId="0" xfId="1" applyFont="1"/>
    <xf numFmtId="0" fontId="7" fillId="0" borderId="0" xfId="0" applyFont="1"/>
    <xf numFmtId="43" fontId="0" fillId="0" borderId="0" xfId="0" applyNumberFormat="1"/>
    <xf numFmtId="10" fontId="0" fillId="0" borderId="1" xfId="0" applyNumberFormat="1" applyFill="1" applyBorder="1"/>
    <xf numFmtId="0" fontId="2" fillId="0" borderId="2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J15" sqref="J15"/>
    </sheetView>
  </sheetViews>
  <sheetFormatPr baseColWidth="10" defaultRowHeight="15" x14ac:dyDescent="0.25"/>
  <cols>
    <col min="1" max="1" width="5" customWidth="1"/>
    <col min="2" max="2" width="12.5703125" bestFit="1" customWidth="1"/>
    <col min="6" max="6" width="13.42578125" customWidth="1"/>
  </cols>
  <sheetData>
    <row r="1" spans="1:6" ht="21" x14ac:dyDescent="0.35">
      <c r="A1" s="12" t="s">
        <v>10</v>
      </c>
    </row>
    <row r="2" spans="1:6" ht="18.75" x14ac:dyDescent="0.3">
      <c r="A2" s="1" t="s">
        <v>11</v>
      </c>
    </row>
    <row r="3" spans="1:6" x14ac:dyDescent="0.25">
      <c r="F3" s="2" t="s">
        <v>0</v>
      </c>
    </row>
    <row r="4" spans="1:6" x14ac:dyDescent="0.25">
      <c r="B4" s="4" t="s">
        <v>12</v>
      </c>
      <c r="C4" s="5">
        <v>100000</v>
      </c>
      <c r="F4" s="3" t="s">
        <v>1</v>
      </c>
    </row>
    <row r="5" spans="1:6" x14ac:dyDescent="0.25">
      <c r="B5" s="4" t="s">
        <v>3</v>
      </c>
      <c r="C5" s="5">
        <v>10000</v>
      </c>
      <c r="D5" t="s">
        <v>18</v>
      </c>
      <c r="F5" s="6" t="s">
        <v>2</v>
      </c>
    </row>
    <row r="6" spans="1:6" x14ac:dyDescent="0.25">
      <c r="B6" s="4" t="s">
        <v>5</v>
      </c>
      <c r="C6" s="7">
        <v>10</v>
      </c>
      <c r="D6" t="s">
        <v>13</v>
      </c>
      <c r="F6" s="6" t="s">
        <v>4</v>
      </c>
    </row>
    <row r="7" spans="1:6" ht="15.75" x14ac:dyDescent="0.25">
      <c r="B7" s="4" t="s">
        <v>14</v>
      </c>
      <c r="C7" s="9">
        <v>0.3448</v>
      </c>
      <c r="F7" s="8" t="s">
        <v>6</v>
      </c>
    </row>
    <row r="8" spans="1:6" x14ac:dyDescent="0.25">
      <c r="B8" s="4" t="s">
        <v>7</v>
      </c>
      <c r="C8" s="14">
        <f>(((1+(C7))^(1/12))-1)</f>
        <v>2.4994358417901097E-2</v>
      </c>
      <c r="D8" t="s">
        <v>18</v>
      </c>
    </row>
    <row r="10" spans="1:6" x14ac:dyDescent="0.25">
      <c r="A10" s="15" t="s">
        <v>15</v>
      </c>
      <c r="B10" s="10" t="s">
        <v>16</v>
      </c>
      <c r="C10" s="10" t="s">
        <v>8</v>
      </c>
      <c r="D10" s="10" t="s">
        <v>3</v>
      </c>
      <c r="E10" s="10" t="s">
        <v>9</v>
      </c>
      <c r="F10" s="10" t="s">
        <v>17</v>
      </c>
    </row>
    <row r="11" spans="1:6" x14ac:dyDescent="0.25">
      <c r="A11">
        <v>0</v>
      </c>
      <c r="B11" s="13">
        <f>C4</f>
        <v>100000</v>
      </c>
      <c r="F11" s="13">
        <f>B11</f>
        <v>100000</v>
      </c>
    </row>
    <row r="12" spans="1:6" x14ac:dyDescent="0.25">
      <c r="A12">
        <v>1</v>
      </c>
      <c r="B12" s="11">
        <f>B11</f>
        <v>100000</v>
      </c>
      <c r="C12" s="11">
        <f t="shared" ref="C12:C21" si="0">IF(B12&gt;0,B12*$C$8,0)</f>
        <v>2499.4358417901099</v>
      </c>
      <c r="D12" s="11">
        <f t="shared" ref="D12:D21" si="1">IF(B12&gt;0,$C$5,0)</f>
        <v>10000</v>
      </c>
      <c r="E12" s="11">
        <f>SUM(C12:D12)</f>
        <v>12499.435841790109</v>
      </c>
      <c r="F12" s="13">
        <f>F11-D12</f>
        <v>90000</v>
      </c>
    </row>
    <row r="13" spans="1:6" x14ac:dyDescent="0.25">
      <c r="A13">
        <v>2</v>
      </c>
      <c r="B13" s="11">
        <f t="shared" ref="B13:B21" si="2">B12-D12</f>
        <v>90000</v>
      </c>
      <c r="C13" s="11">
        <f t="shared" si="0"/>
        <v>2249.4922576110989</v>
      </c>
      <c r="D13" s="11">
        <f t="shared" si="1"/>
        <v>10000</v>
      </c>
      <c r="E13" s="11">
        <f t="shared" ref="E13" si="3">SUM(C13:D13)</f>
        <v>12249.492257611098</v>
      </c>
      <c r="F13" s="13">
        <f t="shared" ref="F13:F21" si="4">F12-D13</f>
        <v>80000</v>
      </c>
    </row>
    <row r="14" spans="1:6" x14ac:dyDescent="0.25">
      <c r="A14">
        <v>3</v>
      </c>
      <c r="B14" s="11">
        <f t="shared" si="2"/>
        <v>80000</v>
      </c>
      <c r="C14" s="11">
        <f t="shared" si="0"/>
        <v>1999.5486734320878</v>
      </c>
      <c r="D14" s="11">
        <f t="shared" si="1"/>
        <v>10000</v>
      </c>
      <c r="E14" s="11">
        <f t="shared" ref="E14:E21" si="5">SUM(C14:D14)</f>
        <v>11999.548673432088</v>
      </c>
      <c r="F14" s="13">
        <f t="shared" si="4"/>
        <v>70000</v>
      </c>
    </row>
    <row r="15" spans="1:6" x14ac:dyDescent="0.25">
      <c r="A15">
        <v>4</v>
      </c>
      <c r="B15" s="11">
        <f t="shared" si="2"/>
        <v>70000</v>
      </c>
      <c r="C15" s="11">
        <f t="shared" si="0"/>
        <v>1749.6050892530768</v>
      </c>
      <c r="D15" s="11">
        <f t="shared" si="1"/>
        <v>10000</v>
      </c>
      <c r="E15" s="11">
        <f t="shared" si="5"/>
        <v>11749.605089253077</v>
      </c>
      <c r="F15" s="13">
        <f t="shared" si="4"/>
        <v>60000</v>
      </c>
    </row>
    <row r="16" spans="1:6" x14ac:dyDescent="0.25">
      <c r="A16">
        <v>5</v>
      </c>
      <c r="B16" s="11">
        <f t="shared" si="2"/>
        <v>60000</v>
      </c>
      <c r="C16" s="11">
        <f t="shared" si="0"/>
        <v>1499.6615050740659</v>
      </c>
      <c r="D16" s="11">
        <f t="shared" si="1"/>
        <v>10000</v>
      </c>
      <c r="E16" s="11">
        <f t="shared" si="5"/>
        <v>11499.661505074066</v>
      </c>
      <c r="F16" s="13">
        <f t="shared" si="4"/>
        <v>50000</v>
      </c>
    </row>
    <row r="17" spans="1:6" x14ac:dyDescent="0.25">
      <c r="A17">
        <v>6</v>
      </c>
      <c r="B17" s="11">
        <f t="shared" si="2"/>
        <v>50000</v>
      </c>
      <c r="C17" s="11">
        <f t="shared" si="0"/>
        <v>1249.7179208950549</v>
      </c>
      <c r="D17" s="11">
        <f t="shared" si="1"/>
        <v>10000</v>
      </c>
      <c r="E17" s="11">
        <f t="shared" si="5"/>
        <v>11249.717920895055</v>
      </c>
      <c r="F17" s="13">
        <f t="shared" si="4"/>
        <v>40000</v>
      </c>
    </row>
    <row r="18" spans="1:6" x14ac:dyDescent="0.25">
      <c r="A18">
        <v>7</v>
      </c>
      <c r="B18" s="11">
        <f t="shared" si="2"/>
        <v>40000</v>
      </c>
      <c r="C18" s="11">
        <f t="shared" si="0"/>
        <v>999.77433671604388</v>
      </c>
      <c r="D18" s="11">
        <f t="shared" si="1"/>
        <v>10000</v>
      </c>
      <c r="E18" s="11">
        <f t="shared" si="5"/>
        <v>10999.774336716044</v>
      </c>
      <c r="F18" s="13">
        <f t="shared" si="4"/>
        <v>30000</v>
      </c>
    </row>
    <row r="19" spans="1:6" x14ac:dyDescent="0.25">
      <c r="A19">
        <v>8</v>
      </c>
      <c r="B19" s="11">
        <f t="shared" si="2"/>
        <v>30000</v>
      </c>
      <c r="C19" s="11">
        <f t="shared" si="0"/>
        <v>749.83075253703294</v>
      </c>
      <c r="D19" s="11">
        <f t="shared" si="1"/>
        <v>10000</v>
      </c>
      <c r="E19" s="11">
        <f t="shared" si="5"/>
        <v>10749.830752537033</v>
      </c>
      <c r="F19" s="13">
        <f t="shared" si="4"/>
        <v>20000</v>
      </c>
    </row>
    <row r="20" spans="1:6" x14ac:dyDescent="0.25">
      <c r="A20">
        <v>9</v>
      </c>
      <c r="B20" s="11">
        <f t="shared" si="2"/>
        <v>20000</v>
      </c>
      <c r="C20" s="11">
        <f t="shared" si="0"/>
        <v>499.88716835802194</v>
      </c>
      <c r="D20" s="11">
        <f t="shared" si="1"/>
        <v>10000</v>
      </c>
      <c r="E20" s="11">
        <f t="shared" si="5"/>
        <v>10499.887168358022</v>
      </c>
      <c r="F20" s="13">
        <f t="shared" si="4"/>
        <v>10000</v>
      </c>
    </row>
    <row r="21" spans="1:6" x14ac:dyDescent="0.25">
      <c r="A21">
        <v>10</v>
      </c>
      <c r="B21" s="11">
        <f t="shared" si="2"/>
        <v>10000</v>
      </c>
      <c r="C21" s="11">
        <f t="shared" si="0"/>
        <v>249.94358417901097</v>
      </c>
      <c r="D21" s="11">
        <f t="shared" si="1"/>
        <v>10000</v>
      </c>
      <c r="E21" s="11">
        <f t="shared" si="5"/>
        <v>10249.943584179011</v>
      </c>
      <c r="F21" s="13">
        <f t="shared" si="4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Alemán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2022-01-16T02:59:21Z</dcterms:created>
  <dcterms:modified xsi:type="dcterms:W3CDTF">2022-01-17T01:57:49Z</dcterms:modified>
</cp:coreProperties>
</file>