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D67" i="1" l="1"/>
  <c r="D66" i="1"/>
  <c r="G64" i="1"/>
  <c r="G66" i="1" s="1"/>
  <c r="G67" i="1" s="1"/>
  <c r="G57" i="1"/>
  <c r="G56" i="1"/>
  <c r="D43" i="1"/>
  <c r="D44" i="1"/>
  <c r="G41" i="1"/>
  <c r="G43" i="1" s="1"/>
  <c r="G34" i="1"/>
  <c r="G33" i="1"/>
  <c r="J20" i="1"/>
  <c r="J19" i="1"/>
  <c r="E22" i="1"/>
  <c r="E21" i="1"/>
  <c r="E20" i="1"/>
  <c r="E19" i="1"/>
  <c r="G35" i="1" l="1"/>
  <c r="E38" i="1" s="1"/>
  <c r="J23" i="1"/>
  <c r="E26" i="1" s="1"/>
  <c r="G72" i="1"/>
  <c r="G58" i="1"/>
  <c r="E61" i="1" s="1"/>
  <c r="E23" i="1"/>
  <c r="E25" i="1" s="1"/>
  <c r="E27" i="1" s="1"/>
  <c r="G44" i="1"/>
  <c r="G49" i="1" s="1"/>
  <c r="F38" i="1" l="1"/>
  <c r="G38" i="1" s="1"/>
  <c r="G48" i="1" s="1"/>
  <c r="G50" i="1" s="1"/>
  <c r="G51" i="1" s="1"/>
  <c r="F61" i="1"/>
  <c r="G61" i="1"/>
  <c r="G71" i="1" s="1"/>
  <c r="G45" i="1"/>
  <c r="G73" i="1"/>
  <c r="G74" i="1" s="1"/>
  <c r="G68" i="1"/>
</calcChain>
</file>

<file path=xl/sharedStrings.xml><?xml version="1.0" encoding="utf-8"?>
<sst xmlns="http://schemas.openxmlformats.org/spreadsheetml/2006/main" count="57" uniqueCount="31">
  <si>
    <t>1.-</t>
  </si>
  <si>
    <t>2.-</t>
  </si>
  <si>
    <t>Pronóstico Financiero</t>
  </si>
  <si>
    <t>Método del Procentaje de Ventas</t>
  </si>
  <si>
    <t>Efectivo</t>
  </si>
  <si>
    <t>Cuentas por Cobrar Comerciales</t>
  </si>
  <si>
    <t>Existencias</t>
  </si>
  <si>
    <t>Propiedad, Planta y Equipo (Neto)</t>
  </si>
  <si>
    <t>Cuentas por Pagar Comerciales</t>
  </si>
  <si>
    <t>Otras Cuentas por Pagar</t>
  </si>
  <si>
    <t>Utilidad - Margen propuesto</t>
  </si>
  <si>
    <t>Dividendos</t>
  </si>
  <si>
    <t>Dividendos - Margen propuesto</t>
  </si>
  <si>
    <t>S/.</t>
  </si>
  <si>
    <t>PASIVOS</t>
  </si>
  <si>
    <t>ACTIVOS</t>
  </si>
  <si>
    <t>NECESIDAD DE FINANCIAMIENTO</t>
  </si>
  <si>
    <t>Ventas Año Anterior S/.</t>
  </si>
  <si>
    <t>1er Pronóstico</t>
  </si>
  <si>
    <t>Incremento</t>
  </si>
  <si>
    <t>Financiamiento</t>
  </si>
  <si>
    <t>Margen de Utilidad</t>
  </si>
  <si>
    <t>Ventas 1er pronóstico S/.</t>
  </si>
  <si>
    <t>Ventas 2do pronóstico S/.</t>
  </si>
  <si>
    <t>Utilidad</t>
  </si>
  <si>
    <t>Utilidad Neta</t>
  </si>
  <si>
    <t>Importe de Financiamiento</t>
  </si>
  <si>
    <t>Determinación del Financiamiento</t>
  </si>
  <si>
    <t>Utilidad Neta -Financiamiento Interno</t>
  </si>
  <si>
    <t>Financiamiento Externo</t>
  </si>
  <si>
    <t>2do Pronóstico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</si>
</sst>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164" fontId="0" fillId="2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0" borderId="0" xfId="0" applyFont="1"/>
    <xf numFmtId="164" fontId="0" fillId="0" borderId="0" xfId="0" applyNumberFormat="1"/>
    <xf numFmtId="164" fontId="0" fillId="0" borderId="1" xfId="0" applyNumberFormat="1" applyBorder="1"/>
    <xf numFmtId="9" fontId="0" fillId="0" borderId="0" xfId="2" applyFont="1" applyAlignment="1">
      <alignment horizontal="center"/>
    </xf>
    <xf numFmtId="9" fontId="0" fillId="2" borderId="0" xfId="2" applyFont="1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9" fontId="0" fillId="0" borderId="1" xfId="2" applyFont="1" applyBorder="1" applyAlignment="1">
      <alignment horizontal="center"/>
    </xf>
    <xf numFmtId="0" fontId="2" fillId="0" borderId="0" xfId="0" applyFont="1"/>
    <xf numFmtId="9" fontId="0" fillId="0" borderId="0" xfId="0" applyNumberFormat="1"/>
    <xf numFmtId="164" fontId="0" fillId="0" borderId="2" xfId="0" applyNumberFormat="1" applyBorder="1"/>
    <xf numFmtId="0" fontId="5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showGridLines="0" tabSelected="1" workbookViewId="0">
      <selection activeCell="M13" sqref="M13"/>
    </sheetView>
  </sheetViews>
  <sheetFormatPr baseColWidth="10" defaultRowHeight="15" x14ac:dyDescent="0.25"/>
  <cols>
    <col min="1" max="1" width="4" customWidth="1"/>
    <col min="2" max="2" width="13.7109375" customWidth="1"/>
    <col min="3" max="3" width="12.28515625" customWidth="1"/>
    <col min="4" max="4" width="6" customWidth="1"/>
    <col min="5" max="5" width="11.5703125" customWidth="1"/>
    <col min="6" max="6" width="5.42578125" customWidth="1"/>
    <col min="8" max="8" width="10.85546875" customWidth="1"/>
    <col min="9" max="9" width="8.42578125" customWidth="1"/>
    <col min="10" max="10" width="14.140625" customWidth="1"/>
    <col min="16" max="16" width="13.28515625" bestFit="1" customWidth="1"/>
  </cols>
  <sheetData>
    <row r="1" spans="1:5" ht="21" x14ac:dyDescent="0.35">
      <c r="A1" s="1" t="s">
        <v>2</v>
      </c>
    </row>
    <row r="2" spans="1:5" ht="21" x14ac:dyDescent="0.35">
      <c r="A2" s="1" t="s">
        <v>3</v>
      </c>
    </row>
    <row r="3" spans="1:5" x14ac:dyDescent="0.25">
      <c r="E3" s="10" t="s">
        <v>13</v>
      </c>
    </row>
    <row r="4" spans="1:5" x14ac:dyDescent="0.25">
      <c r="A4" t="s">
        <v>4</v>
      </c>
      <c r="E4" s="2">
        <v>10000</v>
      </c>
    </row>
    <row r="5" spans="1:5" x14ac:dyDescent="0.25">
      <c r="A5" t="s">
        <v>5</v>
      </c>
      <c r="E5" s="2">
        <v>85000</v>
      </c>
    </row>
    <row r="6" spans="1:5" x14ac:dyDescent="0.25">
      <c r="A6" t="s">
        <v>6</v>
      </c>
      <c r="E6" s="2">
        <v>100000</v>
      </c>
    </row>
    <row r="7" spans="1:5" x14ac:dyDescent="0.25">
      <c r="A7" t="s">
        <v>7</v>
      </c>
      <c r="E7" s="2">
        <v>150000</v>
      </c>
    </row>
    <row r="8" spans="1:5" x14ac:dyDescent="0.25">
      <c r="A8" t="s">
        <v>8</v>
      </c>
      <c r="E8" s="2">
        <v>50000</v>
      </c>
    </row>
    <row r="9" spans="1:5" x14ac:dyDescent="0.25">
      <c r="A9" t="s">
        <v>9</v>
      </c>
      <c r="E9" s="2">
        <v>25000</v>
      </c>
    </row>
    <row r="10" spans="1:5" x14ac:dyDescent="0.25">
      <c r="E10" s="3"/>
    </row>
    <row r="11" spans="1:5" x14ac:dyDescent="0.25">
      <c r="A11" t="s">
        <v>17</v>
      </c>
      <c r="E11" s="2">
        <v>500000</v>
      </c>
    </row>
    <row r="12" spans="1:5" x14ac:dyDescent="0.25">
      <c r="A12" t="s">
        <v>22</v>
      </c>
      <c r="E12" s="2">
        <v>800000</v>
      </c>
    </row>
    <row r="13" spans="1:5" x14ac:dyDescent="0.25">
      <c r="A13" t="s">
        <v>23</v>
      </c>
      <c r="E13" s="2">
        <v>515000</v>
      </c>
    </row>
    <row r="14" spans="1:5" x14ac:dyDescent="0.25">
      <c r="A14" t="s">
        <v>10</v>
      </c>
      <c r="E14" s="8">
        <v>0.04</v>
      </c>
    </row>
    <row r="15" spans="1:5" x14ac:dyDescent="0.25">
      <c r="A15" t="s">
        <v>12</v>
      </c>
      <c r="E15" s="8">
        <v>0.5</v>
      </c>
    </row>
    <row r="16" spans="1:5" x14ac:dyDescent="0.25">
      <c r="E16" s="3"/>
    </row>
    <row r="17" spans="1:10" x14ac:dyDescent="0.25">
      <c r="E17" s="3"/>
    </row>
    <row r="18" spans="1:10" x14ac:dyDescent="0.25">
      <c r="B18" s="11" t="s">
        <v>15</v>
      </c>
      <c r="E18" s="3"/>
      <c r="G18" s="11" t="s">
        <v>14</v>
      </c>
    </row>
    <row r="19" spans="1:10" x14ac:dyDescent="0.25">
      <c r="B19" t="s">
        <v>4</v>
      </c>
      <c r="E19" s="7">
        <f>E4/E11</f>
        <v>0.02</v>
      </c>
      <c r="G19" t="s">
        <v>8</v>
      </c>
      <c r="J19" s="7">
        <f>E8/E11</f>
        <v>0.1</v>
      </c>
    </row>
    <row r="20" spans="1:10" x14ac:dyDescent="0.25">
      <c r="B20" t="s">
        <v>5</v>
      </c>
      <c r="E20" s="7">
        <f>E5/E11</f>
        <v>0.17</v>
      </c>
      <c r="F20" s="3"/>
      <c r="G20" t="s">
        <v>9</v>
      </c>
      <c r="J20" s="7">
        <f>E9/E11</f>
        <v>0.05</v>
      </c>
    </row>
    <row r="21" spans="1:10" x14ac:dyDescent="0.25">
      <c r="B21" t="s">
        <v>6</v>
      </c>
      <c r="E21" s="7">
        <f>E6/E11</f>
        <v>0.2</v>
      </c>
      <c r="F21" s="3"/>
    </row>
    <row r="22" spans="1:10" x14ac:dyDescent="0.25">
      <c r="B22" t="s">
        <v>7</v>
      </c>
      <c r="E22" s="12">
        <f>E7/E11</f>
        <v>0.3</v>
      </c>
      <c r="F22" s="3"/>
      <c r="J22" s="9"/>
    </row>
    <row r="23" spans="1:10" x14ac:dyDescent="0.25">
      <c r="E23" s="7">
        <f>SUM(E19:E22)</f>
        <v>0.69</v>
      </c>
      <c r="F23" s="3"/>
      <c r="J23" s="7">
        <f>SUM(J19:J22)</f>
        <v>0.15000000000000002</v>
      </c>
    </row>
    <row r="24" spans="1:10" x14ac:dyDescent="0.25">
      <c r="E24" s="3"/>
      <c r="F24" s="3"/>
    </row>
    <row r="25" spans="1:10" x14ac:dyDescent="0.25">
      <c r="B25" t="s">
        <v>15</v>
      </c>
      <c r="E25" s="7">
        <f>E23</f>
        <v>0.69</v>
      </c>
      <c r="F25" s="3"/>
    </row>
    <row r="26" spans="1:10" x14ac:dyDescent="0.25">
      <c r="B26" t="s">
        <v>14</v>
      </c>
      <c r="E26" s="12">
        <f>J23</f>
        <v>0.15000000000000002</v>
      </c>
      <c r="F26" s="3"/>
    </row>
    <row r="27" spans="1:10" x14ac:dyDescent="0.25">
      <c r="B27" s="13" t="s">
        <v>16</v>
      </c>
      <c r="E27" s="7">
        <f>E25-E26</f>
        <v>0.53999999999999992</v>
      </c>
      <c r="F27" s="3"/>
    </row>
    <row r="28" spans="1:10" x14ac:dyDescent="0.25">
      <c r="E28" s="3"/>
      <c r="F28" s="3"/>
    </row>
    <row r="29" spans="1:10" x14ac:dyDescent="0.25">
      <c r="E29" s="3"/>
      <c r="F29" s="3"/>
    </row>
    <row r="30" spans="1:10" x14ac:dyDescent="0.25">
      <c r="A30" s="4" t="s">
        <v>0</v>
      </c>
      <c r="B30" s="4" t="s">
        <v>18</v>
      </c>
      <c r="E30" s="3"/>
      <c r="F30" s="3"/>
    </row>
    <row r="31" spans="1:10" x14ac:dyDescent="0.25">
      <c r="E31" s="3"/>
      <c r="F31" s="3"/>
    </row>
    <row r="32" spans="1:10" x14ac:dyDescent="0.25">
      <c r="B32" t="s">
        <v>20</v>
      </c>
      <c r="E32" s="3"/>
      <c r="F32" s="3"/>
    </row>
    <row r="33" spans="2:7" x14ac:dyDescent="0.25">
      <c r="C33" t="s">
        <v>17</v>
      </c>
      <c r="E33" s="3"/>
      <c r="F33" s="3"/>
      <c r="G33" s="5">
        <f>E11</f>
        <v>500000</v>
      </c>
    </row>
    <row r="34" spans="2:7" x14ac:dyDescent="0.25">
      <c r="C34" t="s">
        <v>22</v>
      </c>
      <c r="E34" s="3"/>
      <c r="F34" s="3"/>
      <c r="G34" s="5">
        <f>E12</f>
        <v>800000</v>
      </c>
    </row>
    <row r="35" spans="2:7" x14ac:dyDescent="0.25">
      <c r="C35" t="s">
        <v>19</v>
      </c>
      <c r="E35" s="3"/>
      <c r="F35" s="3"/>
      <c r="G35" s="5">
        <f>G34-G33</f>
        <v>300000</v>
      </c>
    </row>
    <row r="36" spans="2:7" x14ac:dyDescent="0.25">
      <c r="E36" s="3"/>
      <c r="F36" s="3"/>
    </row>
    <row r="37" spans="2:7" x14ac:dyDescent="0.25">
      <c r="C37" t="s">
        <v>26</v>
      </c>
      <c r="E37" s="3"/>
      <c r="F37" s="3"/>
    </row>
    <row r="38" spans="2:7" x14ac:dyDescent="0.25">
      <c r="E38" s="5">
        <f>G35</f>
        <v>300000</v>
      </c>
      <c r="F38" s="14">
        <f>E27</f>
        <v>0.53999999999999992</v>
      </c>
      <c r="G38" s="3">
        <f>E38*F38</f>
        <v>161999.99999999997</v>
      </c>
    </row>
    <row r="39" spans="2:7" x14ac:dyDescent="0.25">
      <c r="E39" s="3"/>
      <c r="F39" s="3"/>
    </row>
    <row r="40" spans="2:7" x14ac:dyDescent="0.25">
      <c r="B40" t="s">
        <v>21</v>
      </c>
      <c r="E40" s="3"/>
      <c r="F40" s="3"/>
    </row>
    <row r="41" spans="2:7" x14ac:dyDescent="0.25">
      <c r="C41" t="s">
        <v>22</v>
      </c>
      <c r="E41" s="3"/>
      <c r="F41" s="3"/>
      <c r="G41" s="5">
        <f>E12</f>
        <v>800000</v>
      </c>
    </row>
    <row r="42" spans="2:7" x14ac:dyDescent="0.25">
      <c r="E42" s="3"/>
      <c r="F42" s="3"/>
      <c r="G42" s="5"/>
    </row>
    <row r="43" spans="2:7" x14ac:dyDescent="0.25">
      <c r="C43" t="s">
        <v>24</v>
      </c>
      <c r="D43" s="14">
        <f>E14</f>
        <v>0.04</v>
      </c>
      <c r="E43" s="3"/>
      <c r="F43" s="3"/>
      <c r="G43" s="5">
        <f>G41*D43</f>
        <v>32000</v>
      </c>
    </row>
    <row r="44" spans="2:7" x14ac:dyDescent="0.25">
      <c r="C44" t="s">
        <v>11</v>
      </c>
      <c r="D44" s="14">
        <f>E15</f>
        <v>0.5</v>
      </c>
      <c r="E44" s="3"/>
      <c r="F44" s="3"/>
      <c r="G44" s="6">
        <f>G43*D44</f>
        <v>16000</v>
      </c>
    </row>
    <row r="45" spans="2:7" x14ac:dyDescent="0.25">
      <c r="C45" t="s">
        <v>25</v>
      </c>
      <c r="E45" s="3"/>
      <c r="F45" s="3"/>
      <c r="G45" s="5">
        <f>G43-G44</f>
        <v>16000</v>
      </c>
    </row>
    <row r="46" spans="2:7" x14ac:dyDescent="0.25">
      <c r="E46" s="3"/>
      <c r="F46" s="3"/>
    </row>
    <row r="47" spans="2:7" x14ac:dyDescent="0.25">
      <c r="B47" t="s">
        <v>27</v>
      </c>
      <c r="E47" s="3"/>
      <c r="F47" s="3"/>
    </row>
    <row r="48" spans="2:7" x14ac:dyDescent="0.25">
      <c r="C48" t="s">
        <v>26</v>
      </c>
      <c r="E48" s="3"/>
      <c r="F48" s="3"/>
      <c r="G48" s="5">
        <f>G38</f>
        <v>161999.99999999997</v>
      </c>
    </row>
    <row r="49" spans="1:7" x14ac:dyDescent="0.25">
      <c r="C49" t="s">
        <v>28</v>
      </c>
      <c r="E49" s="3"/>
      <c r="F49" s="3"/>
      <c r="G49" s="5">
        <f>G44</f>
        <v>16000</v>
      </c>
    </row>
    <row r="50" spans="1:7" ht="15.75" thickBot="1" x14ac:dyDescent="0.3">
      <c r="C50" t="s">
        <v>29</v>
      </c>
      <c r="E50" s="3"/>
      <c r="F50" s="3"/>
      <c r="G50" s="15">
        <f>G48-G49</f>
        <v>145999.99999999997</v>
      </c>
    </row>
    <row r="51" spans="1:7" ht="15.75" thickTop="1" x14ac:dyDescent="0.25">
      <c r="E51" s="3"/>
      <c r="F51" s="3"/>
      <c r="G51" s="16" t="str">
        <f>IF(G50&gt;0,"REQUIERE",IF(G50&lt;0,"NO REQUIERE",""))</f>
        <v>REQUIERE</v>
      </c>
    </row>
    <row r="52" spans="1:7" x14ac:dyDescent="0.25">
      <c r="E52" s="3"/>
      <c r="F52" s="3"/>
    </row>
    <row r="53" spans="1:7" x14ac:dyDescent="0.25">
      <c r="A53" s="4" t="s">
        <v>1</v>
      </c>
      <c r="B53" s="4" t="s">
        <v>30</v>
      </c>
      <c r="E53" s="3"/>
      <c r="F53" s="3"/>
    </row>
    <row r="54" spans="1:7" x14ac:dyDescent="0.25">
      <c r="E54" s="3"/>
      <c r="F54" s="3"/>
    </row>
    <row r="55" spans="1:7" x14ac:dyDescent="0.25">
      <c r="B55" t="s">
        <v>20</v>
      </c>
      <c r="E55" s="3"/>
      <c r="F55" s="3"/>
    </row>
    <row r="56" spans="1:7" x14ac:dyDescent="0.25">
      <c r="C56" t="s">
        <v>17</v>
      </c>
      <c r="E56" s="3"/>
      <c r="F56" s="3"/>
      <c r="G56" s="5">
        <f>E11</f>
        <v>500000</v>
      </c>
    </row>
    <row r="57" spans="1:7" x14ac:dyDescent="0.25">
      <c r="C57" t="s">
        <v>22</v>
      </c>
      <c r="E57" s="3"/>
      <c r="F57" s="3"/>
      <c r="G57" s="5">
        <f>E13</f>
        <v>515000</v>
      </c>
    </row>
    <row r="58" spans="1:7" x14ac:dyDescent="0.25">
      <c r="C58" t="s">
        <v>19</v>
      </c>
      <c r="E58" s="3"/>
      <c r="F58" s="3"/>
      <c r="G58" s="5">
        <f>G57-G56</f>
        <v>15000</v>
      </c>
    </row>
    <row r="59" spans="1:7" x14ac:dyDescent="0.25">
      <c r="E59" s="3"/>
      <c r="F59" s="3"/>
    </row>
    <row r="60" spans="1:7" x14ac:dyDescent="0.25">
      <c r="C60" t="s">
        <v>26</v>
      </c>
      <c r="E60" s="3"/>
      <c r="F60" s="3"/>
    </row>
    <row r="61" spans="1:7" x14ac:dyDescent="0.25">
      <c r="E61" s="5">
        <f>G58</f>
        <v>15000</v>
      </c>
      <c r="F61" s="14">
        <f>E27</f>
        <v>0.53999999999999992</v>
      </c>
      <c r="G61" s="3">
        <f>E61*F61</f>
        <v>8099.9999999999991</v>
      </c>
    </row>
    <row r="62" spans="1:7" x14ac:dyDescent="0.25">
      <c r="E62" s="3"/>
      <c r="F62" s="3"/>
    </row>
    <row r="63" spans="1:7" x14ac:dyDescent="0.25">
      <c r="B63" t="s">
        <v>21</v>
      </c>
      <c r="E63" s="3"/>
      <c r="F63" s="3"/>
    </row>
    <row r="64" spans="1:7" x14ac:dyDescent="0.25">
      <c r="C64" t="s">
        <v>22</v>
      </c>
      <c r="E64" s="3"/>
      <c r="F64" s="3"/>
      <c r="G64" s="5">
        <f>E13</f>
        <v>515000</v>
      </c>
    </row>
    <row r="65" spans="2:7" x14ac:dyDescent="0.25">
      <c r="E65" s="3"/>
      <c r="F65" s="3"/>
      <c r="G65" s="5"/>
    </row>
    <row r="66" spans="2:7" x14ac:dyDescent="0.25">
      <c r="C66" t="s">
        <v>24</v>
      </c>
      <c r="D66" s="14">
        <f>E14</f>
        <v>0.04</v>
      </c>
      <c r="E66" s="3"/>
      <c r="F66" s="3"/>
      <c r="G66" s="5">
        <f>G64*D66</f>
        <v>20600</v>
      </c>
    </row>
    <row r="67" spans="2:7" x14ac:dyDescent="0.25">
      <c r="C67" t="s">
        <v>11</v>
      </c>
      <c r="D67" s="14">
        <f>E15</f>
        <v>0.5</v>
      </c>
      <c r="E67" s="3"/>
      <c r="F67" s="3"/>
      <c r="G67" s="6">
        <f>G66*D67</f>
        <v>10300</v>
      </c>
    </row>
    <row r="68" spans="2:7" x14ac:dyDescent="0.25">
      <c r="C68" t="s">
        <v>25</v>
      </c>
      <c r="E68" s="3"/>
      <c r="F68" s="3"/>
      <c r="G68" s="5">
        <f>G66-G67</f>
        <v>10300</v>
      </c>
    </row>
    <row r="69" spans="2:7" x14ac:dyDescent="0.25">
      <c r="E69" s="3"/>
      <c r="F69" s="3"/>
    </row>
    <row r="70" spans="2:7" x14ac:dyDescent="0.25">
      <c r="B70" t="s">
        <v>27</v>
      </c>
      <c r="E70" s="3"/>
      <c r="F70" s="3"/>
    </row>
    <row r="71" spans="2:7" x14ac:dyDescent="0.25">
      <c r="C71" t="s">
        <v>26</v>
      </c>
      <c r="E71" s="3"/>
      <c r="F71" s="3"/>
      <c r="G71" s="5">
        <f>G61</f>
        <v>8099.9999999999991</v>
      </c>
    </row>
    <row r="72" spans="2:7" x14ac:dyDescent="0.25">
      <c r="C72" t="s">
        <v>28</v>
      </c>
      <c r="E72" s="3"/>
      <c r="F72" s="3"/>
      <c r="G72" s="5">
        <f>G67</f>
        <v>10300</v>
      </c>
    </row>
    <row r="73" spans="2:7" ht="15.75" thickBot="1" x14ac:dyDescent="0.3">
      <c r="C73" t="s">
        <v>29</v>
      </c>
      <c r="E73" s="3"/>
      <c r="F73" s="3"/>
      <c r="G73" s="15">
        <f>G71-G72</f>
        <v>-2200.0000000000009</v>
      </c>
    </row>
    <row r="74" spans="2:7" ht="15.75" thickTop="1" x14ac:dyDescent="0.25">
      <c r="G74" s="16" t="str">
        <f>IF(G73&gt;0,"REQUIERE",IF(G73&lt;0,"NO REQUIERE",""))</f>
        <v>NO REQUIERE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2022-03-28T19:35:10Z</dcterms:created>
  <dcterms:modified xsi:type="dcterms:W3CDTF">2022-04-03T00:48:27Z</dcterms:modified>
</cp:coreProperties>
</file>